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usar" sheetId="1" state="visible" r:id="rId1"/>
    <sheet xmlns:r="http://schemas.openxmlformats.org/officeDocument/2006/relationships" name="Pedidos" sheetId="2" state="visible" r:id="rId2"/>
    <sheet xmlns:r="http://schemas.openxmlformats.org/officeDocument/2006/relationships" name="Productos" sheetId="3" state="visible" r:id="rId3"/>
    <sheet xmlns:r="http://schemas.openxmlformats.org/officeDocument/2006/relationships" name="Resumen" sheetId="4" state="visible" r:id="rId4"/>
    <sheet xmlns:r="http://schemas.openxmlformats.org/officeDocument/2006/relationships" name="Listas" sheetId="5" state="hidden" r:id="rId5"/>
  </sheets>
  <definedNames>
    <definedName name="_xlnm._FilterDatabase" localSheetId="1" hidden="1">'Pedidos'!$A$1:$P$501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Q&quot;#,##0.00"/>
    <numFmt numFmtId="165" formatCode="yyyy-mm-dd"/>
    <numFmt numFmtId="166" formatCode="dd/mm/yyyy"/>
  </numFmts>
  <fonts count="7">
    <font>
      <name val="Calibri"/>
      <family val="2"/>
      <color theme="1"/>
      <sz val="11"/>
      <scheme val="minor"/>
    </font>
    <font>
      <b val="1"/>
    </font>
    <font>
      <b val="1"/>
      <color rgb="00F66B0E"/>
      <sz val="16"/>
    </font>
    <font>
      <i val="1"/>
    </font>
    <font>
      <b val="1"/>
      <color rgb="00FFFFFF"/>
    </font>
    <font>
      <b val="1"/>
      <color rgb="00F66B0E"/>
      <sz val="14"/>
    </font>
    <font>
      <b val="1"/>
      <color rgb="00F66B0E"/>
      <sz val="12"/>
    </font>
  </fonts>
  <fills count="5">
    <fill>
      <patternFill/>
    </fill>
    <fill>
      <patternFill patternType="gray125"/>
    </fill>
    <fill>
      <patternFill patternType="solid">
        <fgColor rgb="0000ACC1"/>
      </patternFill>
    </fill>
    <fill>
      <patternFill patternType="solid">
        <fgColor rgb="00EEF9FB"/>
      </patternFill>
    </fill>
    <fill>
      <patternFill patternType="solid">
        <fgColor rgb="00FFF4D6"/>
      </patternFill>
    </fill>
  </fills>
  <borders count="2">
    <border>
      <left/>
      <right/>
      <top/>
      <bottom/>
      <diagonal/>
    </border>
    <border>
      <bottom style="thin">
        <color rgb="00D0D7DE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0" borderId="0" pivotButton="0" quotePrefix="0" xfId="0"/>
    <xf numFmtId="0" fontId="4" fillId="2" borderId="0" applyAlignment="1" pivotButton="0" quotePrefix="0" xfId="0">
      <alignment vertical="center" wrapText="1"/>
    </xf>
    <xf numFmtId="166" fontId="0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3" borderId="1" pivotButton="0" quotePrefix="0" xfId="0"/>
    <xf numFmtId="164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5" fillId="0" borderId="0" pivotButton="0" quotePrefix="0" xfId="0"/>
    <xf numFmtId="166" fontId="0" fillId="4" borderId="0" pivotButton="0" quotePrefix="0" xfId="0"/>
    <xf numFmtId="166" fontId="0" fillId="0" borderId="0" pivotButton="0" quotePrefix="0" xfId="0"/>
    <xf numFmtId="0" fontId="6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FFE9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Plantilla de control de pedidos — VentaFacil</t>
        </is>
      </c>
    </row>
    <row r="2">
      <c r="A2" t="inlineStr">
        <is>
          <t>Gratis para usar, copiar y modificar. Funciona en Excel, Google Sheets y Numbers.</t>
        </is>
      </c>
    </row>
    <row r="3">
      <c r="A3" t="inlineStr"/>
    </row>
    <row r="4">
      <c r="A4" t="inlineStr">
        <is>
          <t>1. Productos: escribe cada producto con su costo, precio, stock inicial y el mínimo antes de reponer.</t>
        </is>
      </c>
    </row>
    <row r="5">
      <c r="A5" t="inlineStr">
        <is>
          <t xml:space="preserve">   «Vendido» y «Stock actual» se calculan solos con la hoja Pedidos. Si llega mercadería, súmala en «Reabastecido».</t>
        </is>
      </c>
    </row>
    <row r="6">
      <c r="A6" t="inlineStr">
        <is>
          <t>2. Pedidos: una fila por pedido, en el momento en que te lo confirman. No lo dejes para después.</t>
        </is>
      </c>
    </row>
    <row r="7">
      <c r="A7" t="inlineStr">
        <is>
          <t xml:space="preserve">   Elige el producto de la lista y el precio se llena solo (puedes cambiarlo). El total se calcula con precio × cantidad + envío.</t>
        </is>
      </c>
    </row>
    <row r="8">
      <c r="A8" t="inlineStr">
        <is>
          <t xml:space="preserve">   Si el pedido lleva varios productos, usa una fila por producto con el mismo N.º de pedido.</t>
        </is>
      </c>
    </row>
    <row r="9">
      <c r="A9" t="inlineStr">
        <is>
          <t>3. Estados: marca «Pagado» solo cuando viste la transferencia en tu banca. Los pendientes se pintan de rojo.</t>
        </is>
      </c>
    </row>
    <row r="10">
      <c r="A10" t="inlineStr">
        <is>
          <t>4. Resumen: escribe cualquier fecha del mes que quieres ver y tendrás lo vendido, lo cobrado, lo que te deben y las ventas por canal.</t>
        </is>
      </c>
    </row>
    <row r="11">
      <c r="A11" t="inlineStr">
        <is>
          <t>5. Diez minutos cada mañana: revisa quién te debe, qué hay que preparar y qué productos dicen «Reponer».</t>
        </is>
      </c>
    </row>
    <row r="12">
      <c r="A12" t="inlineStr"/>
    </row>
    <row r="13">
      <c r="A13" s="2" t="inlineStr">
        <is>
          <t>Las filas de ejemplo están para que veas cómo funciona; bórralas cuando empieces.</t>
        </is>
      </c>
    </row>
    <row r="14">
      <c r="A14" t="inlineStr"/>
    </row>
    <row r="15">
      <c r="A15" s="3" t="inlineStr">
        <is>
          <t>¿Se te hace pesado copiar los datos del chat a la hoja?</t>
        </is>
      </c>
    </row>
    <row r="16">
      <c r="A16" t="inlineStr">
        <is>
          <t>VentaFacil hace lo mismo, pero tu cliente llena sus datos desde un enlace, el stock baja cuando confirma</t>
        </is>
      </c>
    </row>
    <row r="17">
      <c r="A17" t="inlineStr">
        <is>
          <t>y los cobros pendientes se ordenan solos. Gratis hasta 10 pedidos al mes: https://ventafacil.com.gt</t>
        </is>
      </c>
    </row>
    <row r="18">
      <c r="A18" t="inlineStr">
        <is>
          <t>Más guías y herramientas gratis: https://ventafacil.com.gt/como-organizar-pedidos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2" customWidth="1" min="3" max="3"/>
    <col width="13" customWidth="1" min="4" max="4"/>
    <col width="13" customWidth="1" min="5" max="5"/>
    <col width="16" customWidth="1" min="6" max="6"/>
    <col width="28" customWidth="1" min="7" max="7"/>
    <col width="10" customWidth="1" min="8" max="8"/>
    <col width="14" customWidth="1" min="9" max="9"/>
    <col width="10" customWidth="1" min="10" max="10"/>
    <col width="12" customWidth="1" min="11" max="11"/>
    <col width="16" customWidth="1" min="12" max="12"/>
    <col width="15" customWidth="1" min="13" max="13"/>
    <col width="17" customWidth="1" min="14" max="14"/>
    <col width="12" customWidth="1" min="15" max="15"/>
    <col width="30" customWidth="1" min="16" max="16"/>
  </cols>
  <sheetData>
    <row r="1" ht="30" customHeight="1">
      <c r="A1" s="4" t="inlineStr">
        <is>
          <t>Fecha</t>
        </is>
      </c>
      <c r="B1" s="4" t="inlineStr">
        <is>
          <t>N.º pedido</t>
        </is>
      </c>
      <c r="C1" s="4" t="inlineStr">
        <is>
          <t>Cliente</t>
        </is>
      </c>
      <c r="D1" s="4" t="inlineStr">
        <is>
          <t>Teléfono</t>
        </is>
      </c>
      <c r="E1" s="4" t="inlineStr">
        <is>
          <t>Canal</t>
        </is>
      </c>
      <c r="F1" s="4" t="inlineStr">
        <is>
          <t>Departamento</t>
        </is>
      </c>
      <c r="G1" s="4" t="inlineStr">
        <is>
          <t>Producto</t>
        </is>
      </c>
      <c r="H1" s="4" t="inlineStr">
        <is>
          <t>Cantidad</t>
        </is>
      </c>
      <c r="I1" s="4" t="inlineStr">
        <is>
          <t>Precio unitario</t>
        </is>
      </c>
      <c r="J1" s="4" t="inlineStr">
        <is>
          <t>Envío</t>
        </is>
      </c>
      <c r="K1" s="4" t="inlineStr">
        <is>
          <t>Total</t>
        </is>
      </c>
      <c r="L1" s="4" t="inlineStr">
        <is>
          <t>Forma de pago</t>
        </is>
      </c>
      <c r="M1" s="4" t="inlineStr">
        <is>
          <t>Estado del pago</t>
        </is>
      </c>
      <c r="N1" s="4" t="inlineStr">
        <is>
          <t>Estado del pedido</t>
        </is>
      </c>
      <c r="O1" s="4" t="inlineStr">
        <is>
          <t>NIT o CF</t>
        </is>
      </c>
      <c r="P1" s="4" t="inlineStr">
        <is>
          <t>Notas</t>
        </is>
      </c>
    </row>
    <row r="2">
      <c r="A2" s="5" t="n">
        <v>46266</v>
      </c>
      <c r="B2" s="6" t="n">
        <v>1</v>
      </c>
      <c r="C2" s="6" t="inlineStr">
        <is>
          <t>Andrea López</t>
        </is>
      </c>
      <c r="D2" s="6" t="inlineStr">
        <is>
          <t>5555 1234</t>
        </is>
      </c>
      <c r="E2" s="6" t="inlineStr">
        <is>
          <t>Instagram</t>
        </is>
      </c>
      <c r="F2" s="6" t="inlineStr">
        <is>
          <t>Guatemala</t>
        </is>
      </c>
      <c r="G2" s="6" t="inlineStr">
        <is>
          <t>Blusa de lino (M)</t>
        </is>
      </c>
      <c r="H2" s="6" t="n">
        <v>2</v>
      </c>
      <c r="I2" s="7">
        <f>IF(G2="","",IFERROR(VLOOKUP(G2,Productos!$A:$C,3,FALSE),""))</f>
        <v/>
      </c>
      <c r="J2" s="7" t="n">
        <v>25</v>
      </c>
      <c r="K2" s="8">
        <f>IF(OR(H2="",I2=""),"",H2*I2+N(J2))</f>
        <v/>
      </c>
      <c r="L2" s="6" t="inlineStr">
        <is>
          <t>Transferencia</t>
        </is>
      </c>
      <c r="M2" s="6" t="inlineStr">
        <is>
          <t>Pagado</t>
        </is>
      </c>
      <c r="N2" s="6" t="inlineStr">
        <is>
          <t>Entregado</t>
        </is>
      </c>
      <c r="O2" s="6" t="inlineStr">
        <is>
          <t>CF</t>
        </is>
      </c>
      <c r="P2" s="6" t="n"/>
    </row>
    <row r="3">
      <c r="A3" s="5" t="n">
        <v>46267</v>
      </c>
      <c r="B3" s="6" t="n">
        <v>2</v>
      </c>
      <c r="C3" s="6" t="inlineStr">
        <is>
          <t>Luis Pérez</t>
        </is>
      </c>
      <c r="D3" s="6" t="inlineStr">
        <is>
          <t>5555 9876</t>
        </is>
      </c>
      <c r="E3" s="6" t="inlineStr">
        <is>
          <t>WhatsApp</t>
        </is>
      </c>
      <c r="F3" s="6" t="inlineStr">
        <is>
          <t>Quetzaltenango</t>
        </is>
      </c>
      <c r="G3" s="6" t="inlineStr">
        <is>
          <t>Crema hidratante 50 ml</t>
        </is>
      </c>
      <c r="H3" s="6" t="n">
        <v>1</v>
      </c>
      <c r="I3" s="7">
        <f>IF(G3="","",IFERROR(VLOOKUP(G3,Productos!$A:$C,3,FALSE),""))</f>
        <v/>
      </c>
      <c r="J3" s="7" t="n">
        <v>35</v>
      </c>
      <c r="K3" s="8">
        <f>IF(OR(H3="",I3=""),"",H3*I3+N(J3))</f>
        <v/>
      </c>
      <c r="L3" s="6" t="inlineStr">
        <is>
          <t>Contra entrega</t>
        </is>
      </c>
      <c r="M3" s="6" t="inlineStr">
        <is>
          <t>Pendiente</t>
        </is>
      </c>
      <c r="N3" s="6" t="inlineStr">
        <is>
          <t>Enviado</t>
        </is>
      </c>
      <c r="O3" s="6" t="inlineStr">
        <is>
          <t>1234567-8</t>
        </is>
      </c>
      <c r="P3" s="6" t="n"/>
    </row>
    <row r="4">
      <c r="A4" s="5" t="n">
        <v>46268</v>
      </c>
      <c r="B4" s="6" t="n">
        <v>3</v>
      </c>
      <c r="C4" s="6" t="inlineStr">
        <is>
          <t>María Ajú</t>
        </is>
      </c>
      <c r="D4" s="6" t="inlineStr">
        <is>
          <t>5555 4567</t>
        </is>
      </c>
      <c r="E4" s="6" t="inlineStr">
        <is>
          <t>Facebook</t>
        </is>
      </c>
      <c r="F4" s="6" t="inlineStr">
        <is>
          <t>Sacatepéquez</t>
        </is>
      </c>
      <c r="G4" s="6" t="inlineStr">
        <is>
          <t>Aretes de acero</t>
        </is>
      </c>
      <c r="H4" s="6" t="n">
        <v>3</v>
      </c>
      <c r="I4" s="7">
        <f>IF(G4="","",IFERROR(VLOOKUP(G4,Productos!$A:$C,3,FALSE),""))</f>
        <v/>
      </c>
      <c r="J4" s="7" t="n">
        <v>0</v>
      </c>
      <c r="K4" s="8">
        <f>IF(OR(H4="",I4=""),"",H4*I4+N(J4))</f>
        <v/>
      </c>
      <c r="L4" s="6" t="inlineStr">
        <is>
          <t>Transferencia</t>
        </is>
      </c>
      <c r="M4" s="6" t="inlineStr">
        <is>
          <t>Pendiente</t>
        </is>
      </c>
      <c r="N4" s="6" t="inlineStr">
        <is>
          <t>Nuevo</t>
        </is>
      </c>
      <c r="O4" s="6" t="inlineStr">
        <is>
          <t>CF</t>
        </is>
      </c>
      <c r="P4" s="6" t="n"/>
    </row>
    <row r="5">
      <c r="A5" s="5" t="n"/>
      <c r="B5" s="6" t="n"/>
      <c r="C5" s="6" t="n"/>
      <c r="D5" s="6" t="n"/>
      <c r="E5" s="6" t="n"/>
      <c r="F5" s="6" t="n"/>
      <c r="G5" s="6" t="n"/>
      <c r="H5" s="6" t="n"/>
      <c r="I5" s="7">
        <f>IF(G5="","",IFERROR(VLOOKUP(G5,Productos!$A:$C,3,FALSE),""))</f>
        <v/>
      </c>
      <c r="J5" s="7" t="n"/>
      <c r="K5" s="8">
        <f>IF(OR(H5="",I5=""),"",H5*I5+N(J5))</f>
        <v/>
      </c>
      <c r="L5" s="6" t="n"/>
      <c r="M5" s="6" t="n"/>
      <c r="N5" s="6" t="n"/>
      <c r="O5" s="6" t="n"/>
      <c r="P5" s="6" t="n"/>
    </row>
    <row r="6">
      <c r="A6" s="5" t="n"/>
      <c r="B6" s="6" t="n"/>
      <c r="C6" s="6" t="n"/>
      <c r="D6" s="6" t="n"/>
      <c r="E6" s="6" t="n"/>
      <c r="F6" s="6" t="n"/>
      <c r="G6" s="6" t="n"/>
      <c r="H6" s="6" t="n"/>
      <c r="I6" s="7">
        <f>IF(G6="","",IFERROR(VLOOKUP(G6,Productos!$A:$C,3,FALSE),""))</f>
        <v/>
      </c>
      <c r="J6" s="7" t="n"/>
      <c r="K6" s="8">
        <f>IF(OR(H6="",I6=""),"",H6*I6+N(J6))</f>
        <v/>
      </c>
      <c r="L6" s="6" t="n"/>
      <c r="M6" s="6" t="n"/>
      <c r="N6" s="6" t="n"/>
      <c r="O6" s="6" t="n"/>
      <c r="P6" s="6" t="n"/>
    </row>
    <row r="7">
      <c r="A7" s="5" t="n"/>
      <c r="B7" s="6" t="n"/>
      <c r="C7" s="6" t="n"/>
      <c r="D7" s="6" t="n"/>
      <c r="E7" s="6" t="n"/>
      <c r="F7" s="6" t="n"/>
      <c r="G7" s="6" t="n"/>
      <c r="H7" s="6" t="n"/>
      <c r="I7" s="7">
        <f>IF(G7="","",IFERROR(VLOOKUP(G7,Productos!$A:$C,3,FALSE),""))</f>
        <v/>
      </c>
      <c r="J7" s="7" t="n"/>
      <c r="K7" s="8">
        <f>IF(OR(H7="",I7=""),"",H7*I7+N(J7))</f>
        <v/>
      </c>
      <c r="L7" s="6" t="n"/>
      <c r="M7" s="6" t="n"/>
      <c r="N7" s="6" t="n"/>
      <c r="O7" s="6" t="n"/>
      <c r="P7" s="6" t="n"/>
    </row>
    <row r="8">
      <c r="A8" s="5" t="n"/>
      <c r="B8" s="6" t="n"/>
      <c r="C8" s="6" t="n"/>
      <c r="D8" s="6" t="n"/>
      <c r="E8" s="6" t="n"/>
      <c r="F8" s="6" t="n"/>
      <c r="G8" s="6" t="n"/>
      <c r="H8" s="6" t="n"/>
      <c r="I8" s="7">
        <f>IF(G8="","",IFERROR(VLOOKUP(G8,Productos!$A:$C,3,FALSE),""))</f>
        <v/>
      </c>
      <c r="J8" s="7" t="n"/>
      <c r="K8" s="8">
        <f>IF(OR(H8="",I8=""),"",H8*I8+N(J8))</f>
        <v/>
      </c>
      <c r="L8" s="6" t="n"/>
      <c r="M8" s="6" t="n"/>
      <c r="N8" s="6" t="n"/>
      <c r="O8" s="6" t="n"/>
      <c r="P8" s="6" t="n"/>
    </row>
    <row r="9">
      <c r="A9" s="5" t="n"/>
      <c r="B9" s="6" t="n"/>
      <c r="C9" s="6" t="n"/>
      <c r="D9" s="6" t="n"/>
      <c r="E9" s="6" t="n"/>
      <c r="F9" s="6" t="n"/>
      <c r="G9" s="6" t="n"/>
      <c r="H9" s="6" t="n"/>
      <c r="I9" s="7">
        <f>IF(G9="","",IFERROR(VLOOKUP(G9,Productos!$A:$C,3,FALSE),""))</f>
        <v/>
      </c>
      <c r="J9" s="7" t="n"/>
      <c r="K9" s="8">
        <f>IF(OR(H9="",I9=""),"",H9*I9+N(J9))</f>
        <v/>
      </c>
      <c r="L9" s="6" t="n"/>
      <c r="M9" s="6" t="n"/>
      <c r="N9" s="6" t="n"/>
      <c r="O9" s="6" t="n"/>
      <c r="P9" s="6" t="n"/>
    </row>
    <row r="10">
      <c r="A10" s="5" t="n"/>
      <c r="B10" s="6" t="n"/>
      <c r="C10" s="6" t="n"/>
      <c r="D10" s="6" t="n"/>
      <c r="E10" s="6" t="n"/>
      <c r="F10" s="6" t="n"/>
      <c r="G10" s="6" t="n"/>
      <c r="H10" s="6" t="n"/>
      <c r="I10" s="7">
        <f>IF(G10="","",IFERROR(VLOOKUP(G10,Productos!$A:$C,3,FALSE),""))</f>
        <v/>
      </c>
      <c r="J10" s="7" t="n"/>
      <c r="K10" s="8">
        <f>IF(OR(H10="",I10=""),"",H10*I10+N(J10))</f>
        <v/>
      </c>
      <c r="L10" s="6" t="n"/>
      <c r="M10" s="6" t="n"/>
      <c r="N10" s="6" t="n"/>
      <c r="O10" s="6" t="n"/>
      <c r="P10" s="6" t="n"/>
    </row>
    <row r="11">
      <c r="A11" s="5" t="n"/>
      <c r="B11" s="6" t="n"/>
      <c r="C11" s="6" t="n"/>
      <c r="D11" s="6" t="n"/>
      <c r="E11" s="6" t="n"/>
      <c r="F11" s="6" t="n"/>
      <c r="G11" s="6" t="n"/>
      <c r="H11" s="6" t="n"/>
      <c r="I11" s="7">
        <f>IF(G11="","",IFERROR(VLOOKUP(G11,Productos!$A:$C,3,FALSE),""))</f>
        <v/>
      </c>
      <c r="J11" s="7" t="n"/>
      <c r="K11" s="8">
        <f>IF(OR(H11="",I11=""),"",H11*I11+N(J11))</f>
        <v/>
      </c>
      <c r="L11" s="6" t="n"/>
      <c r="M11" s="6" t="n"/>
      <c r="N11" s="6" t="n"/>
      <c r="O11" s="6" t="n"/>
      <c r="P11" s="6" t="n"/>
    </row>
    <row r="12">
      <c r="A12" s="5" t="n"/>
      <c r="B12" s="6" t="n"/>
      <c r="C12" s="6" t="n"/>
      <c r="D12" s="6" t="n"/>
      <c r="E12" s="6" t="n"/>
      <c r="F12" s="6" t="n"/>
      <c r="G12" s="6" t="n"/>
      <c r="H12" s="6" t="n"/>
      <c r="I12" s="7">
        <f>IF(G12="","",IFERROR(VLOOKUP(G12,Productos!$A:$C,3,FALSE),""))</f>
        <v/>
      </c>
      <c r="J12" s="7" t="n"/>
      <c r="K12" s="8">
        <f>IF(OR(H12="",I12=""),"",H12*I12+N(J12))</f>
        <v/>
      </c>
      <c r="L12" s="6" t="n"/>
      <c r="M12" s="6" t="n"/>
      <c r="N12" s="6" t="n"/>
      <c r="O12" s="6" t="n"/>
      <c r="P12" s="6" t="n"/>
    </row>
    <row r="13">
      <c r="A13" s="5" t="n"/>
      <c r="B13" s="6" t="n"/>
      <c r="C13" s="6" t="n"/>
      <c r="D13" s="6" t="n"/>
      <c r="E13" s="6" t="n"/>
      <c r="F13" s="6" t="n"/>
      <c r="G13" s="6" t="n"/>
      <c r="H13" s="6" t="n"/>
      <c r="I13" s="7">
        <f>IF(G13="","",IFERROR(VLOOKUP(G13,Productos!$A:$C,3,FALSE),""))</f>
        <v/>
      </c>
      <c r="J13" s="7" t="n"/>
      <c r="K13" s="8">
        <f>IF(OR(H13="",I13=""),"",H13*I13+N(J13))</f>
        <v/>
      </c>
      <c r="L13" s="6" t="n"/>
      <c r="M13" s="6" t="n"/>
      <c r="N13" s="6" t="n"/>
      <c r="O13" s="6" t="n"/>
      <c r="P13" s="6" t="n"/>
    </row>
    <row r="14">
      <c r="A14" s="5" t="n"/>
      <c r="B14" s="6" t="n"/>
      <c r="C14" s="6" t="n"/>
      <c r="D14" s="6" t="n"/>
      <c r="E14" s="6" t="n"/>
      <c r="F14" s="6" t="n"/>
      <c r="G14" s="6" t="n"/>
      <c r="H14" s="6" t="n"/>
      <c r="I14" s="7">
        <f>IF(G14="","",IFERROR(VLOOKUP(G14,Productos!$A:$C,3,FALSE),""))</f>
        <v/>
      </c>
      <c r="J14" s="7" t="n"/>
      <c r="K14" s="8">
        <f>IF(OR(H14="",I14=""),"",H14*I14+N(J14))</f>
        <v/>
      </c>
      <c r="L14" s="6" t="n"/>
      <c r="M14" s="6" t="n"/>
      <c r="N14" s="6" t="n"/>
      <c r="O14" s="6" t="n"/>
      <c r="P14" s="6" t="n"/>
    </row>
    <row r="15">
      <c r="A15" s="5" t="n"/>
      <c r="B15" s="6" t="n"/>
      <c r="C15" s="6" t="n"/>
      <c r="D15" s="6" t="n"/>
      <c r="E15" s="6" t="n"/>
      <c r="F15" s="6" t="n"/>
      <c r="G15" s="6" t="n"/>
      <c r="H15" s="6" t="n"/>
      <c r="I15" s="7">
        <f>IF(G15="","",IFERROR(VLOOKUP(G15,Productos!$A:$C,3,FALSE),""))</f>
        <v/>
      </c>
      <c r="J15" s="7" t="n"/>
      <c r="K15" s="8">
        <f>IF(OR(H15="",I15=""),"",H15*I15+N(J15))</f>
        <v/>
      </c>
      <c r="L15" s="6" t="n"/>
      <c r="M15" s="6" t="n"/>
      <c r="N15" s="6" t="n"/>
      <c r="O15" s="6" t="n"/>
      <c r="P15" s="6" t="n"/>
    </row>
    <row r="16">
      <c r="A16" s="5" t="n"/>
      <c r="B16" s="6" t="n"/>
      <c r="C16" s="6" t="n"/>
      <c r="D16" s="6" t="n"/>
      <c r="E16" s="6" t="n"/>
      <c r="F16" s="6" t="n"/>
      <c r="G16" s="6" t="n"/>
      <c r="H16" s="6" t="n"/>
      <c r="I16" s="7">
        <f>IF(G16="","",IFERROR(VLOOKUP(G16,Productos!$A:$C,3,FALSE),""))</f>
        <v/>
      </c>
      <c r="J16" s="7" t="n"/>
      <c r="K16" s="8">
        <f>IF(OR(H16="",I16=""),"",H16*I16+N(J16))</f>
        <v/>
      </c>
      <c r="L16" s="6" t="n"/>
      <c r="M16" s="6" t="n"/>
      <c r="N16" s="6" t="n"/>
      <c r="O16" s="6" t="n"/>
      <c r="P16" s="6" t="n"/>
    </row>
    <row r="17">
      <c r="A17" s="5" t="n"/>
      <c r="B17" s="6" t="n"/>
      <c r="C17" s="6" t="n"/>
      <c r="D17" s="6" t="n"/>
      <c r="E17" s="6" t="n"/>
      <c r="F17" s="6" t="n"/>
      <c r="G17" s="6" t="n"/>
      <c r="H17" s="6" t="n"/>
      <c r="I17" s="7">
        <f>IF(G17="","",IFERROR(VLOOKUP(G17,Productos!$A:$C,3,FALSE),""))</f>
        <v/>
      </c>
      <c r="J17" s="7" t="n"/>
      <c r="K17" s="8">
        <f>IF(OR(H17="",I17=""),"",H17*I17+N(J17))</f>
        <v/>
      </c>
      <c r="L17" s="6" t="n"/>
      <c r="M17" s="6" t="n"/>
      <c r="N17" s="6" t="n"/>
      <c r="O17" s="6" t="n"/>
      <c r="P17" s="6" t="n"/>
    </row>
    <row r="18">
      <c r="A18" s="5" t="n"/>
      <c r="B18" s="6" t="n"/>
      <c r="C18" s="6" t="n"/>
      <c r="D18" s="6" t="n"/>
      <c r="E18" s="6" t="n"/>
      <c r="F18" s="6" t="n"/>
      <c r="G18" s="6" t="n"/>
      <c r="H18" s="6" t="n"/>
      <c r="I18" s="7">
        <f>IF(G18="","",IFERROR(VLOOKUP(G18,Productos!$A:$C,3,FALSE),""))</f>
        <v/>
      </c>
      <c r="J18" s="7" t="n"/>
      <c r="K18" s="8">
        <f>IF(OR(H18="",I18=""),"",H18*I18+N(J18))</f>
        <v/>
      </c>
      <c r="L18" s="6" t="n"/>
      <c r="M18" s="6" t="n"/>
      <c r="N18" s="6" t="n"/>
      <c r="O18" s="6" t="n"/>
      <c r="P18" s="6" t="n"/>
    </row>
    <row r="19">
      <c r="A19" s="5" t="n"/>
      <c r="B19" s="6" t="n"/>
      <c r="C19" s="6" t="n"/>
      <c r="D19" s="6" t="n"/>
      <c r="E19" s="6" t="n"/>
      <c r="F19" s="6" t="n"/>
      <c r="G19" s="6" t="n"/>
      <c r="H19" s="6" t="n"/>
      <c r="I19" s="7">
        <f>IF(G19="","",IFERROR(VLOOKUP(G19,Productos!$A:$C,3,FALSE),""))</f>
        <v/>
      </c>
      <c r="J19" s="7" t="n"/>
      <c r="K19" s="8">
        <f>IF(OR(H19="",I19=""),"",H19*I19+N(J19))</f>
        <v/>
      </c>
      <c r="L19" s="6" t="n"/>
      <c r="M19" s="6" t="n"/>
      <c r="N19" s="6" t="n"/>
      <c r="O19" s="6" t="n"/>
      <c r="P19" s="6" t="n"/>
    </row>
    <row r="20">
      <c r="A20" s="5" t="n"/>
      <c r="B20" s="6" t="n"/>
      <c r="C20" s="6" t="n"/>
      <c r="D20" s="6" t="n"/>
      <c r="E20" s="6" t="n"/>
      <c r="F20" s="6" t="n"/>
      <c r="G20" s="6" t="n"/>
      <c r="H20" s="6" t="n"/>
      <c r="I20" s="7">
        <f>IF(G20="","",IFERROR(VLOOKUP(G20,Productos!$A:$C,3,FALSE),""))</f>
        <v/>
      </c>
      <c r="J20" s="7" t="n"/>
      <c r="K20" s="8">
        <f>IF(OR(H20="",I20=""),"",H20*I20+N(J20))</f>
        <v/>
      </c>
      <c r="L20" s="6" t="n"/>
      <c r="M20" s="6" t="n"/>
      <c r="N20" s="6" t="n"/>
      <c r="O20" s="6" t="n"/>
      <c r="P20" s="6" t="n"/>
    </row>
    <row r="21">
      <c r="A21" s="5" t="n"/>
      <c r="B21" s="6" t="n"/>
      <c r="C21" s="6" t="n"/>
      <c r="D21" s="6" t="n"/>
      <c r="E21" s="6" t="n"/>
      <c r="F21" s="6" t="n"/>
      <c r="G21" s="6" t="n"/>
      <c r="H21" s="6" t="n"/>
      <c r="I21" s="7">
        <f>IF(G21="","",IFERROR(VLOOKUP(G21,Productos!$A:$C,3,FALSE),""))</f>
        <v/>
      </c>
      <c r="J21" s="7" t="n"/>
      <c r="K21" s="8">
        <f>IF(OR(H21="",I21=""),"",H21*I21+N(J21))</f>
        <v/>
      </c>
      <c r="L21" s="6" t="n"/>
      <c r="M21" s="6" t="n"/>
      <c r="N21" s="6" t="n"/>
      <c r="O21" s="6" t="n"/>
      <c r="P21" s="6" t="n"/>
    </row>
    <row r="22">
      <c r="A22" s="5" t="n"/>
      <c r="B22" s="6" t="n"/>
      <c r="C22" s="6" t="n"/>
      <c r="D22" s="6" t="n"/>
      <c r="E22" s="6" t="n"/>
      <c r="F22" s="6" t="n"/>
      <c r="G22" s="6" t="n"/>
      <c r="H22" s="6" t="n"/>
      <c r="I22" s="7">
        <f>IF(G22="","",IFERROR(VLOOKUP(G22,Productos!$A:$C,3,FALSE),""))</f>
        <v/>
      </c>
      <c r="J22" s="7" t="n"/>
      <c r="K22" s="8">
        <f>IF(OR(H22="",I22=""),"",H22*I22+N(J22))</f>
        <v/>
      </c>
      <c r="L22" s="6" t="n"/>
      <c r="M22" s="6" t="n"/>
      <c r="N22" s="6" t="n"/>
      <c r="O22" s="6" t="n"/>
      <c r="P22" s="6" t="n"/>
    </row>
    <row r="23">
      <c r="A23" s="5" t="n"/>
      <c r="B23" s="6" t="n"/>
      <c r="C23" s="6" t="n"/>
      <c r="D23" s="6" t="n"/>
      <c r="E23" s="6" t="n"/>
      <c r="F23" s="6" t="n"/>
      <c r="G23" s="6" t="n"/>
      <c r="H23" s="6" t="n"/>
      <c r="I23" s="7">
        <f>IF(G23="","",IFERROR(VLOOKUP(G23,Productos!$A:$C,3,FALSE),""))</f>
        <v/>
      </c>
      <c r="J23" s="7" t="n"/>
      <c r="K23" s="8">
        <f>IF(OR(H23="",I23=""),"",H23*I23+N(J23))</f>
        <v/>
      </c>
      <c r="L23" s="6" t="n"/>
      <c r="M23" s="6" t="n"/>
      <c r="N23" s="6" t="n"/>
      <c r="O23" s="6" t="n"/>
      <c r="P23" s="6" t="n"/>
    </row>
    <row r="24">
      <c r="A24" s="5" t="n"/>
      <c r="B24" s="6" t="n"/>
      <c r="C24" s="6" t="n"/>
      <c r="D24" s="6" t="n"/>
      <c r="E24" s="6" t="n"/>
      <c r="F24" s="6" t="n"/>
      <c r="G24" s="6" t="n"/>
      <c r="H24" s="6" t="n"/>
      <c r="I24" s="7">
        <f>IF(G24="","",IFERROR(VLOOKUP(G24,Productos!$A:$C,3,FALSE),""))</f>
        <v/>
      </c>
      <c r="J24" s="7" t="n"/>
      <c r="K24" s="8">
        <f>IF(OR(H24="",I24=""),"",H24*I24+N(J24))</f>
        <v/>
      </c>
      <c r="L24" s="6" t="n"/>
      <c r="M24" s="6" t="n"/>
      <c r="N24" s="6" t="n"/>
      <c r="O24" s="6" t="n"/>
      <c r="P24" s="6" t="n"/>
    </row>
    <row r="25">
      <c r="A25" s="5" t="n"/>
      <c r="B25" s="6" t="n"/>
      <c r="C25" s="6" t="n"/>
      <c r="D25" s="6" t="n"/>
      <c r="E25" s="6" t="n"/>
      <c r="F25" s="6" t="n"/>
      <c r="G25" s="6" t="n"/>
      <c r="H25" s="6" t="n"/>
      <c r="I25" s="7">
        <f>IF(G25="","",IFERROR(VLOOKUP(G25,Productos!$A:$C,3,FALSE),""))</f>
        <v/>
      </c>
      <c r="J25" s="7" t="n"/>
      <c r="K25" s="8">
        <f>IF(OR(H25="",I25=""),"",H25*I25+N(J25))</f>
        <v/>
      </c>
      <c r="L25" s="6" t="n"/>
      <c r="M25" s="6" t="n"/>
      <c r="N25" s="6" t="n"/>
      <c r="O25" s="6" t="n"/>
      <c r="P25" s="6" t="n"/>
    </row>
    <row r="26">
      <c r="A26" s="5" t="n"/>
      <c r="B26" s="6" t="n"/>
      <c r="C26" s="6" t="n"/>
      <c r="D26" s="6" t="n"/>
      <c r="E26" s="6" t="n"/>
      <c r="F26" s="6" t="n"/>
      <c r="G26" s="6" t="n"/>
      <c r="H26" s="6" t="n"/>
      <c r="I26" s="7">
        <f>IF(G26="","",IFERROR(VLOOKUP(G26,Productos!$A:$C,3,FALSE),""))</f>
        <v/>
      </c>
      <c r="J26" s="7" t="n"/>
      <c r="K26" s="8">
        <f>IF(OR(H26="",I26=""),"",H26*I26+N(J26))</f>
        <v/>
      </c>
      <c r="L26" s="6" t="n"/>
      <c r="M26" s="6" t="n"/>
      <c r="N26" s="6" t="n"/>
      <c r="O26" s="6" t="n"/>
      <c r="P26" s="6" t="n"/>
    </row>
    <row r="27">
      <c r="A27" s="5" t="n"/>
      <c r="B27" s="6" t="n"/>
      <c r="C27" s="6" t="n"/>
      <c r="D27" s="6" t="n"/>
      <c r="E27" s="6" t="n"/>
      <c r="F27" s="6" t="n"/>
      <c r="G27" s="6" t="n"/>
      <c r="H27" s="6" t="n"/>
      <c r="I27" s="7">
        <f>IF(G27="","",IFERROR(VLOOKUP(G27,Productos!$A:$C,3,FALSE),""))</f>
        <v/>
      </c>
      <c r="J27" s="7" t="n"/>
      <c r="K27" s="8">
        <f>IF(OR(H27="",I27=""),"",H27*I27+N(J27))</f>
        <v/>
      </c>
      <c r="L27" s="6" t="n"/>
      <c r="M27" s="6" t="n"/>
      <c r="N27" s="6" t="n"/>
      <c r="O27" s="6" t="n"/>
      <c r="P27" s="6" t="n"/>
    </row>
    <row r="28">
      <c r="A28" s="5" t="n"/>
      <c r="B28" s="6" t="n"/>
      <c r="C28" s="6" t="n"/>
      <c r="D28" s="6" t="n"/>
      <c r="E28" s="6" t="n"/>
      <c r="F28" s="6" t="n"/>
      <c r="G28" s="6" t="n"/>
      <c r="H28" s="6" t="n"/>
      <c r="I28" s="7">
        <f>IF(G28="","",IFERROR(VLOOKUP(G28,Productos!$A:$C,3,FALSE),""))</f>
        <v/>
      </c>
      <c r="J28" s="7" t="n"/>
      <c r="K28" s="8">
        <f>IF(OR(H28="",I28=""),"",H28*I28+N(J28))</f>
        <v/>
      </c>
      <c r="L28" s="6" t="n"/>
      <c r="M28" s="6" t="n"/>
      <c r="N28" s="6" t="n"/>
      <c r="O28" s="6" t="n"/>
      <c r="P28" s="6" t="n"/>
    </row>
    <row r="29">
      <c r="A29" s="5" t="n"/>
      <c r="B29" s="6" t="n"/>
      <c r="C29" s="6" t="n"/>
      <c r="D29" s="6" t="n"/>
      <c r="E29" s="6" t="n"/>
      <c r="F29" s="6" t="n"/>
      <c r="G29" s="6" t="n"/>
      <c r="H29" s="6" t="n"/>
      <c r="I29" s="7">
        <f>IF(G29="","",IFERROR(VLOOKUP(G29,Productos!$A:$C,3,FALSE),""))</f>
        <v/>
      </c>
      <c r="J29" s="7" t="n"/>
      <c r="K29" s="8">
        <f>IF(OR(H29="",I29=""),"",H29*I29+N(J29))</f>
        <v/>
      </c>
      <c r="L29" s="6" t="n"/>
      <c r="M29" s="6" t="n"/>
      <c r="N29" s="6" t="n"/>
      <c r="O29" s="6" t="n"/>
      <c r="P29" s="6" t="n"/>
    </row>
    <row r="30">
      <c r="A30" s="5" t="n"/>
      <c r="B30" s="6" t="n"/>
      <c r="C30" s="6" t="n"/>
      <c r="D30" s="6" t="n"/>
      <c r="E30" s="6" t="n"/>
      <c r="F30" s="6" t="n"/>
      <c r="G30" s="6" t="n"/>
      <c r="H30" s="6" t="n"/>
      <c r="I30" s="7">
        <f>IF(G30="","",IFERROR(VLOOKUP(G30,Productos!$A:$C,3,FALSE),""))</f>
        <v/>
      </c>
      <c r="J30" s="7" t="n"/>
      <c r="K30" s="8">
        <f>IF(OR(H30="",I30=""),"",H30*I30+N(J30))</f>
        <v/>
      </c>
      <c r="L30" s="6" t="n"/>
      <c r="M30" s="6" t="n"/>
      <c r="N30" s="6" t="n"/>
      <c r="O30" s="6" t="n"/>
      <c r="P30" s="6" t="n"/>
    </row>
    <row r="31">
      <c r="A31" s="5" t="n"/>
      <c r="B31" s="6" t="n"/>
      <c r="C31" s="6" t="n"/>
      <c r="D31" s="6" t="n"/>
      <c r="E31" s="6" t="n"/>
      <c r="F31" s="6" t="n"/>
      <c r="G31" s="6" t="n"/>
      <c r="H31" s="6" t="n"/>
      <c r="I31" s="7">
        <f>IF(G31="","",IFERROR(VLOOKUP(G31,Productos!$A:$C,3,FALSE),""))</f>
        <v/>
      </c>
      <c r="J31" s="7" t="n"/>
      <c r="K31" s="8">
        <f>IF(OR(H31="",I31=""),"",H31*I31+N(J31))</f>
        <v/>
      </c>
      <c r="L31" s="6" t="n"/>
      <c r="M31" s="6" t="n"/>
      <c r="N31" s="6" t="n"/>
      <c r="O31" s="6" t="n"/>
      <c r="P31" s="6" t="n"/>
    </row>
    <row r="32">
      <c r="A32" s="5" t="n"/>
      <c r="B32" s="6" t="n"/>
      <c r="C32" s="6" t="n"/>
      <c r="D32" s="6" t="n"/>
      <c r="E32" s="6" t="n"/>
      <c r="F32" s="6" t="n"/>
      <c r="G32" s="6" t="n"/>
      <c r="H32" s="6" t="n"/>
      <c r="I32" s="7">
        <f>IF(G32="","",IFERROR(VLOOKUP(G32,Productos!$A:$C,3,FALSE),""))</f>
        <v/>
      </c>
      <c r="J32" s="7" t="n"/>
      <c r="K32" s="8">
        <f>IF(OR(H32="",I32=""),"",H32*I32+N(J32))</f>
        <v/>
      </c>
      <c r="L32" s="6" t="n"/>
      <c r="M32" s="6" t="n"/>
      <c r="N32" s="6" t="n"/>
      <c r="O32" s="6" t="n"/>
      <c r="P32" s="6" t="n"/>
    </row>
    <row r="33">
      <c r="A33" s="5" t="n"/>
      <c r="B33" s="6" t="n"/>
      <c r="C33" s="6" t="n"/>
      <c r="D33" s="6" t="n"/>
      <c r="E33" s="6" t="n"/>
      <c r="F33" s="6" t="n"/>
      <c r="G33" s="6" t="n"/>
      <c r="H33" s="6" t="n"/>
      <c r="I33" s="7">
        <f>IF(G33="","",IFERROR(VLOOKUP(G33,Productos!$A:$C,3,FALSE),""))</f>
        <v/>
      </c>
      <c r="J33" s="7" t="n"/>
      <c r="K33" s="8">
        <f>IF(OR(H33="",I33=""),"",H33*I33+N(J33))</f>
        <v/>
      </c>
      <c r="L33" s="6" t="n"/>
      <c r="M33" s="6" t="n"/>
      <c r="N33" s="6" t="n"/>
      <c r="O33" s="6" t="n"/>
      <c r="P33" s="6" t="n"/>
    </row>
    <row r="34">
      <c r="A34" s="5" t="n"/>
      <c r="B34" s="6" t="n"/>
      <c r="C34" s="6" t="n"/>
      <c r="D34" s="6" t="n"/>
      <c r="E34" s="6" t="n"/>
      <c r="F34" s="6" t="n"/>
      <c r="G34" s="6" t="n"/>
      <c r="H34" s="6" t="n"/>
      <c r="I34" s="7">
        <f>IF(G34="","",IFERROR(VLOOKUP(G34,Productos!$A:$C,3,FALSE),""))</f>
        <v/>
      </c>
      <c r="J34" s="7" t="n"/>
      <c r="K34" s="8">
        <f>IF(OR(H34="",I34=""),"",H34*I34+N(J34))</f>
        <v/>
      </c>
      <c r="L34" s="6" t="n"/>
      <c r="M34" s="6" t="n"/>
      <c r="N34" s="6" t="n"/>
      <c r="O34" s="6" t="n"/>
      <c r="P34" s="6" t="n"/>
    </row>
    <row r="35">
      <c r="A35" s="5" t="n"/>
      <c r="B35" s="6" t="n"/>
      <c r="C35" s="6" t="n"/>
      <c r="D35" s="6" t="n"/>
      <c r="E35" s="6" t="n"/>
      <c r="F35" s="6" t="n"/>
      <c r="G35" s="6" t="n"/>
      <c r="H35" s="6" t="n"/>
      <c r="I35" s="7">
        <f>IF(G35="","",IFERROR(VLOOKUP(G35,Productos!$A:$C,3,FALSE),""))</f>
        <v/>
      </c>
      <c r="J35" s="7" t="n"/>
      <c r="K35" s="8">
        <f>IF(OR(H35="",I35=""),"",H35*I35+N(J35))</f>
        <v/>
      </c>
      <c r="L35" s="6" t="n"/>
      <c r="M35" s="6" t="n"/>
      <c r="N35" s="6" t="n"/>
      <c r="O35" s="6" t="n"/>
      <c r="P35" s="6" t="n"/>
    </row>
    <row r="36">
      <c r="A36" s="5" t="n"/>
      <c r="B36" s="6" t="n"/>
      <c r="C36" s="6" t="n"/>
      <c r="D36" s="6" t="n"/>
      <c r="E36" s="6" t="n"/>
      <c r="F36" s="6" t="n"/>
      <c r="G36" s="6" t="n"/>
      <c r="H36" s="6" t="n"/>
      <c r="I36" s="7">
        <f>IF(G36="","",IFERROR(VLOOKUP(G36,Productos!$A:$C,3,FALSE),""))</f>
        <v/>
      </c>
      <c r="J36" s="7" t="n"/>
      <c r="K36" s="8">
        <f>IF(OR(H36="",I36=""),"",H36*I36+N(J36))</f>
        <v/>
      </c>
      <c r="L36" s="6" t="n"/>
      <c r="M36" s="6" t="n"/>
      <c r="N36" s="6" t="n"/>
      <c r="O36" s="6" t="n"/>
      <c r="P36" s="6" t="n"/>
    </row>
    <row r="37">
      <c r="A37" s="5" t="n"/>
      <c r="B37" s="6" t="n"/>
      <c r="C37" s="6" t="n"/>
      <c r="D37" s="6" t="n"/>
      <c r="E37" s="6" t="n"/>
      <c r="F37" s="6" t="n"/>
      <c r="G37" s="6" t="n"/>
      <c r="H37" s="6" t="n"/>
      <c r="I37" s="7">
        <f>IF(G37="","",IFERROR(VLOOKUP(G37,Productos!$A:$C,3,FALSE),""))</f>
        <v/>
      </c>
      <c r="J37" s="7" t="n"/>
      <c r="K37" s="8">
        <f>IF(OR(H37="",I37=""),"",H37*I37+N(J37))</f>
        <v/>
      </c>
      <c r="L37" s="6" t="n"/>
      <c r="M37" s="6" t="n"/>
      <c r="N37" s="6" t="n"/>
      <c r="O37" s="6" t="n"/>
      <c r="P37" s="6" t="n"/>
    </row>
    <row r="38">
      <c r="A38" s="5" t="n"/>
      <c r="B38" s="6" t="n"/>
      <c r="C38" s="6" t="n"/>
      <c r="D38" s="6" t="n"/>
      <c r="E38" s="6" t="n"/>
      <c r="F38" s="6" t="n"/>
      <c r="G38" s="6" t="n"/>
      <c r="H38" s="6" t="n"/>
      <c r="I38" s="7">
        <f>IF(G38="","",IFERROR(VLOOKUP(G38,Productos!$A:$C,3,FALSE),""))</f>
        <v/>
      </c>
      <c r="J38" s="7" t="n"/>
      <c r="K38" s="8">
        <f>IF(OR(H38="",I38=""),"",H38*I38+N(J38))</f>
        <v/>
      </c>
      <c r="L38" s="6" t="n"/>
      <c r="M38" s="6" t="n"/>
      <c r="N38" s="6" t="n"/>
      <c r="O38" s="6" t="n"/>
      <c r="P38" s="6" t="n"/>
    </row>
    <row r="39">
      <c r="A39" s="5" t="n"/>
      <c r="B39" s="6" t="n"/>
      <c r="C39" s="6" t="n"/>
      <c r="D39" s="6" t="n"/>
      <c r="E39" s="6" t="n"/>
      <c r="F39" s="6" t="n"/>
      <c r="G39" s="6" t="n"/>
      <c r="H39" s="6" t="n"/>
      <c r="I39" s="7">
        <f>IF(G39="","",IFERROR(VLOOKUP(G39,Productos!$A:$C,3,FALSE),""))</f>
        <v/>
      </c>
      <c r="J39" s="7" t="n"/>
      <c r="K39" s="8">
        <f>IF(OR(H39="",I39=""),"",H39*I39+N(J39))</f>
        <v/>
      </c>
      <c r="L39" s="6" t="n"/>
      <c r="M39" s="6" t="n"/>
      <c r="N39" s="6" t="n"/>
      <c r="O39" s="6" t="n"/>
      <c r="P39" s="6" t="n"/>
    </row>
    <row r="40">
      <c r="A40" s="5" t="n"/>
      <c r="B40" s="6" t="n"/>
      <c r="C40" s="6" t="n"/>
      <c r="D40" s="6" t="n"/>
      <c r="E40" s="6" t="n"/>
      <c r="F40" s="6" t="n"/>
      <c r="G40" s="6" t="n"/>
      <c r="H40" s="6" t="n"/>
      <c r="I40" s="7">
        <f>IF(G40="","",IFERROR(VLOOKUP(G40,Productos!$A:$C,3,FALSE),""))</f>
        <v/>
      </c>
      <c r="J40" s="7" t="n"/>
      <c r="K40" s="8">
        <f>IF(OR(H40="",I40=""),"",H40*I40+N(J40))</f>
        <v/>
      </c>
      <c r="L40" s="6" t="n"/>
      <c r="M40" s="6" t="n"/>
      <c r="N40" s="6" t="n"/>
      <c r="O40" s="6" t="n"/>
      <c r="P40" s="6" t="n"/>
    </row>
    <row r="41">
      <c r="A41" s="5" t="n"/>
      <c r="B41" s="6" t="n"/>
      <c r="C41" s="6" t="n"/>
      <c r="D41" s="6" t="n"/>
      <c r="E41" s="6" t="n"/>
      <c r="F41" s="6" t="n"/>
      <c r="G41" s="6" t="n"/>
      <c r="H41" s="6" t="n"/>
      <c r="I41" s="7">
        <f>IF(G41="","",IFERROR(VLOOKUP(G41,Productos!$A:$C,3,FALSE),""))</f>
        <v/>
      </c>
      <c r="J41" s="7" t="n"/>
      <c r="K41" s="8">
        <f>IF(OR(H41="",I41=""),"",H41*I41+N(J41))</f>
        <v/>
      </c>
      <c r="L41" s="6" t="n"/>
      <c r="M41" s="6" t="n"/>
      <c r="N41" s="6" t="n"/>
      <c r="O41" s="6" t="n"/>
      <c r="P41" s="6" t="n"/>
    </row>
    <row r="42">
      <c r="A42" s="5" t="n"/>
      <c r="B42" s="6" t="n"/>
      <c r="C42" s="6" t="n"/>
      <c r="D42" s="6" t="n"/>
      <c r="E42" s="6" t="n"/>
      <c r="F42" s="6" t="n"/>
      <c r="G42" s="6" t="n"/>
      <c r="H42" s="6" t="n"/>
      <c r="I42" s="7">
        <f>IF(G42="","",IFERROR(VLOOKUP(G42,Productos!$A:$C,3,FALSE),""))</f>
        <v/>
      </c>
      <c r="J42" s="7" t="n"/>
      <c r="K42" s="8">
        <f>IF(OR(H42="",I42=""),"",H42*I42+N(J42))</f>
        <v/>
      </c>
      <c r="L42" s="6" t="n"/>
      <c r="M42" s="6" t="n"/>
      <c r="N42" s="6" t="n"/>
      <c r="O42" s="6" t="n"/>
      <c r="P42" s="6" t="n"/>
    </row>
    <row r="43">
      <c r="A43" s="5" t="n"/>
      <c r="B43" s="6" t="n"/>
      <c r="C43" s="6" t="n"/>
      <c r="D43" s="6" t="n"/>
      <c r="E43" s="6" t="n"/>
      <c r="F43" s="6" t="n"/>
      <c r="G43" s="6" t="n"/>
      <c r="H43" s="6" t="n"/>
      <c r="I43" s="7">
        <f>IF(G43="","",IFERROR(VLOOKUP(G43,Productos!$A:$C,3,FALSE),""))</f>
        <v/>
      </c>
      <c r="J43" s="7" t="n"/>
      <c r="K43" s="8">
        <f>IF(OR(H43="",I43=""),"",H43*I43+N(J43))</f>
        <v/>
      </c>
      <c r="L43" s="6" t="n"/>
      <c r="M43" s="6" t="n"/>
      <c r="N43" s="6" t="n"/>
      <c r="O43" s="6" t="n"/>
      <c r="P43" s="6" t="n"/>
    </row>
    <row r="44">
      <c r="A44" s="5" t="n"/>
      <c r="B44" s="6" t="n"/>
      <c r="C44" s="6" t="n"/>
      <c r="D44" s="6" t="n"/>
      <c r="E44" s="6" t="n"/>
      <c r="F44" s="6" t="n"/>
      <c r="G44" s="6" t="n"/>
      <c r="H44" s="6" t="n"/>
      <c r="I44" s="7">
        <f>IF(G44="","",IFERROR(VLOOKUP(G44,Productos!$A:$C,3,FALSE),""))</f>
        <v/>
      </c>
      <c r="J44" s="7" t="n"/>
      <c r="K44" s="8">
        <f>IF(OR(H44="",I44=""),"",H44*I44+N(J44))</f>
        <v/>
      </c>
      <c r="L44" s="6" t="n"/>
      <c r="M44" s="6" t="n"/>
      <c r="N44" s="6" t="n"/>
      <c r="O44" s="6" t="n"/>
      <c r="P44" s="6" t="n"/>
    </row>
    <row r="45">
      <c r="A45" s="5" t="n"/>
      <c r="B45" s="6" t="n"/>
      <c r="C45" s="6" t="n"/>
      <c r="D45" s="6" t="n"/>
      <c r="E45" s="6" t="n"/>
      <c r="F45" s="6" t="n"/>
      <c r="G45" s="6" t="n"/>
      <c r="H45" s="6" t="n"/>
      <c r="I45" s="7">
        <f>IF(G45="","",IFERROR(VLOOKUP(G45,Productos!$A:$C,3,FALSE),""))</f>
        <v/>
      </c>
      <c r="J45" s="7" t="n"/>
      <c r="K45" s="8">
        <f>IF(OR(H45="",I45=""),"",H45*I45+N(J45))</f>
        <v/>
      </c>
      <c r="L45" s="6" t="n"/>
      <c r="M45" s="6" t="n"/>
      <c r="N45" s="6" t="n"/>
      <c r="O45" s="6" t="n"/>
      <c r="P45" s="6" t="n"/>
    </row>
    <row r="46">
      <c r="A46" s="5" t="n"/>
      <c r="B46" s="6" t="n"/>
      <c r="C46" s="6" t="n"/>
      <c r="D46" s="6" t="n"/>
      <c r="E46" s="6" t="n"/>
      <c r="F46" s="6" t="n"/>
      <c r="G46" s="6" t="n"/>
      <c r="H46" s="6" t="n"/>
      <c r="I46" s="7">
        <f>IF(G46="","",IFERROR(VLOOKUP(G46,Productos!$A:$C,3,FALSE),""))</f>
        <v/>
      </c>
      <c r="J46" s="7" t="n"/>
      <c r="K46" s="8">
        <f>IF(OR(H46="",I46=""),"",H46*I46+N(J46))</f>
        <v/>
      </c>
      <c r="L46" s="6" t="n"/>
      <c r="M46" s="6" t="n"/>
      <c r="N46" s="6" t="n"/>
      <c r="O46" s="6" t="n"/>
      <c r="P46" s="6" t="n"/>
    </row>
    <row r="47">
      <c r="A47" s="5" t="n"/>
      <c r="B47" s="6" t="n"/>
      <c r="C47" s="6" t="n"/>
      <c r="D47" s="6" t="n"/>
      <c r="E47" s="6" t="n"/>
      <c r="F47" s="6" t="n"/>
      <c r="G47" s="6" t="n"/>
      <c r="H47" s="6" t="n"/>
      <c r="I47" s="7">
        <f>IF(G47="","",IFERROR(VLOOKUP(G47,Productos!$A:$C,3,FALSE),""))</f>
        <v/>
      </c>
      <c r="J47" s="7" t="n"/>
      <c r="K47" s="8">
        <f>IF(OR(H47="",I47=""),"",H47*I47+N(J47))</f>
        <v/>
      </c>
      <c r="L47" s="6" t="n"/>
      <c r="M47" s="6" t="n"/>
      <c r="N47" s="6" t="n"/>
      <c r="O47" s="6" t="n"/>
      <c r="P47" s="6" t="n"/>
    </row>
    <row r="48">
      <c r="A48" s="5" t="n"/>
      <c r="B48" s="6" t="n"/>
      <c r="C48" s="6" t="n"/>
      <c r="D48" s="6" t="n"/>
      <c r="E48" s="6" t="n"/>
      <c r="F48" s="6" t="n"/>
      <c r="G48" s="6" t="n"/>
      <c r="H48" s="6" t="n"/>
      <c r="I48" s="7">
        <f>IF(G48="","",IFERROR(VLOOKUP(G48,Productos!$A:$C,3,FALSE),""))</f>
        <v/>
      </c>
      <c r="J48" s="7" t="n"/>
      <c r="K48" s="8">
        <f>IF(OR(H48="",I48=""),"",H48*I48+N(J48))</f>
        <v/>
      </c>
      <c r="L48" s="6" t="n"/>
      <c r="M48" s="6" t="n"/>
      <c r="N48" s="6" t="n"/>
      <c r="O48" s="6" t="n"/>
      <c r="P48" s="6" t="n"/>
    </row>
    <row r="49">
      <c r="A49" s="5" t="n"/>
      <c r="B49" s="6" t="n"/>
      <c r="C49" s="6" t="n"/>
      <c r="D49" s="6" t="n"/>
      <c r="E49" s="6" t="n"/>
      <c r="F49" s="6" t="n"/>
      <c r="G49" s="6" t="n"/>
      <c r="H49" s="6" t="n"/>
      <c r="I49" s="7">
        <f>IF(G49="","",IFERROR(VLOOKUP(G49,Productos!$A:$C,3,FALSE),""))</f>
        <v/>
      </c>
      <c r="J49" s="7" t="n"/>
      <c r="K49" s="8">
        <f>IF(OR(H49="",I49=""),"",H49*I49+N(J49))</f>
        <v/>
      </c>
      <c r="L49" s="6" t="n"/>
      <c r="M49" s="6" t="n"/>
      <c r="N49" s="6" t="n"/>
      <c r="O49" s="6" t="n"/>
      <c r="P49" s="6" t="n"/>
    </row>
    <row r="50">
      <c r="A50" s="5" t="n"/>
      <c r="B50" s="6" t="n"/>
      <c r="C50" s="6" t="n"/>
      <c r="D50" s="6" t="n"/>
      <c r="E50" s="6" t="n"/>
      <c r="F50" s="6" t="n"/>
      <c r="G50" s="6" t="n"/>
      <c r="H50" s="6" t="n"/>
      <c r="I50" s="7">
        <f>IF(G50="","",IFERROR(VLOOKUP(G50,Productos!$A:$C,3,FALSE),""))</f>
        <v/>
      </c>
      <c r="J50" s="7" t="n"/>
      <c r="K50" s="8">
        <f>IF(OR(H50="",I50=""),"",H50*I50+N(J50))</f>
        <v/>
      </c>
      <c r="L50" s="6" t="n"/>
      <c r="M50" s="6" t="n"/>
      <c r="N50" s="6" t="n"/>
      <c r="O50" s="6" t="n"/>
      <c r="P50" s="6" t="n"/>
    </row>
    <row r="51">
      <c r="A51" s="5" t="n"/>
      <c r="B51" s="6" t="n"/>
      <c r="C51" s="6" t="n"/>
      <c r="D51" s="6" t="n"/>
      <c r="E51" s="6" t="n"/>
      <c r="F51" s="6" t="n"/>
      <c r="G51" s="6" t="n"/>
      <c r="H51" s="6" t="n"/>
      <c r="I51" s="7">
        <f>IF(G51="","",IFERROR(VLOOKUP(G51,Productos!$A:$C,3,FALSE),""))</f>
        <v/>
      </c>
      <c r="J51" s="7" t="n"/>
      <c r="K51" s="8">
        <f>IF(OR(H51="",I51=""),"",H51*I51+N(J51))</f>
        <v/>
      </c>
      <c r="L51" s="6" t="n"/>
      <c r="M51" s="6" t="n"/>
      <c r="N51" s="6" t="n"/>
      <c r="O51" s="6" t="n"/>
      <c r="P51" s="6" t="n"/>
    </row>
    <row r="52">
      <c r="A52" s="5" t="n"/>
      <c r="B52" s="6" t="n"/>
      <c r="C52" s="6" t="n"/>
      <c r="D52" s="6" t="n"/>
      <c r="E52" s="6" t="n"/>
      <c r="F52" s="6" t="n"/>
      <c r="G52" s="6" t="n"/>
      <c r="H52" s="6" t="n"/>
      <c r="I52" s="7">
        <f>IF(G52="","",IFERROR(VLOOKUP(G52,Productos!$A:$C,3,FALSE),""))</f>
        <v/>
      </c>
      <c r="J52" s="7" t="n"/>
      <c r="K52" s="8">
        <f>IF(OR(H52="",I52=""),"",H52*I52+N(J52))</f>
        <v/>
      </c>
      <c r="L52" s="6" t="n"/>
      <c r="M52" s="6" t="n"/>
      <c r="N52" s="6" t="n"/>
      <c r="O52" s="6" t="n"/>
      <c r="P52" s="6" t="n"/>
    </row>
    <row r="53">
      <c r="A53" s="5" t="n"/>
      <c r="B53" s="6" t="n"/>
      <c r="C53" s="6" t="n"/>
      <c r="D53" s="6" t="n"/>
      <c r="E53" s="6" t="n"/>
      <c r="F53" s="6" t="n"/>
      <c r="G53" s="6" t="n"/>
      <c r="H53" s="6" t="n"/>
      <c r="I53" s="7">
        <f>IF(G53="","",IFERROR(VLOOKUP(G53,Productos!$A:$C,3,FALSE),""))</f>
        <v/>
      </c>
      <c r="J53" s="7" t="n"/>
      <c r="K53" s="8">
        <f>IF(OR(H53="",I53=""),"",H53*I53+N(J53))</f>
        <v/>
      </c>
      <c r="L53" s="6" t="n"/>
      <c r="M53" s="6" t="n"/>
      <c r="N53" s="6" t="n"/>
      <c r="O53" s="6" t="n"/>
      <c r="P53" s="6" t="n"/>
    </row>
    <row r="54">
      <c r="A54" s="5" t="n"/>
      <c r="B54" s="6" t="n"/>
      <c r="C54" s="6" t="n"/>
      <c r="D54" s="6" t="n"/>
      <c r="E54" s="6" t="n"/>
      <c r="F54" s="6" t="n"/>
      <c r="G54" s="6" t="n"/>
      <c r="H54" s="6" t="n"/>
      <c r="I54" s="7">
        <f>IF(G54="","",IFERROR(VLOOKUP(G54,Productos!$A:$C,3,FALSE),""))</f>
        <v/>
      </c>
      <c r="J54" s="7" t="n"/>
      <c r="K54" s="8">
        <f>IF(OR(H54="",I54=""),"",H54*I54+N(J54))</f>
        <v/>
      </c>
      <c r="L54" s="6" t="n"/>
      <c r="M54" s="6" t="n"/>
      <c r="N54" s="6" t="n"/>
      <c r="O54" s="6" t="n"/>
      <c r="P54" s="6" t="n"/>
    </row>
    <row r="55">
      <c r="A55" s="5" t="n"/>
      <c r="B55" s="6" t="n"/>
      <c r="C55" s="6" t="n"/>
      <c r="D55" s="6" t="n"/>
      <c r="E55" s="6" t="n"/>
      <c r="F55" s="6" t="n"/>
      <c r="G55" s="6" t="n"/>
      <c r="H55" s="6" t="n"/>
      <c r="I55" s="7">
        <f>IF(G55="","",IFERROR(VLOOKUP(G55,Productos!$A:$C,3,FALSE),""))</f>
        <v/>
      </c>
      <c r="J55" s="7" t="n"/>
      <c r="K55" s="8">
        <f>IF(OR(H55="",I55=""),"",H55*I55+N(J55))</f>
        <v/>
      </c>
      <c r="L55" s="6" t="n"/>
      <c r="M55" s="6" t="n"/>
      <c r="N55" s="6" t="n"/>
      <c r="O55" s="6" t="n"/>
      <c r="P55" s="6" t="n"/>
    </row>
    <row r="56">
      <c r="A56" s="5" t="n"/>
      <c r="B56" s="6" t="n"/>
      <c r="C56" s="6" t="n"/>
      <c r="D56" s="6" t="n"/>
      <c r="E56" s="6" t="n"/>
      <c r="F56" s="6" t="n"/>
      <c r="G56" s="6" t="n"/>
      <c r="H56" s="6" t="n"/>
      <c r="I56" s="7">
        <f>IF(G56="","",IFERROR(VLOOKUP(G56,Productos!$A:$C,3,FALSE),""))</f>
        <v/>
      </c>
      <c r="J56" s="7" t="n"/>
      <c r="K56" s="8">
        <f>IF(OR(H56="",I56=""),"",H56*I56+N(J56))</f>
        <v/>
      </c>
      <c r="L56" s="6" t="n"/>
      <c r="M56" s="6" t="n"/>
      <c r="N56" s="6" t="n"/>
      <c r="O56" s="6" t="n"/>
      <c r="P56" s="6" t="n"/>
    </row>
    <row r="57">
      <c r="A57" s="5" t="n"/>
      <c r="B57" s="6" t="n"/>
      <c r="C57" s="6" t="n"/>
      <c r="D57" s="6" t="n"/>
      <c r="E57" s="6" t="n"/>
      <c r="F57" s="6" t="n"/>
      <c r="G57" s="6" t="n"/>
      <c r="H57" s="6" t="n"/>
      <c r="I57" s="7">
        <f>IF(G57="","",IFERROR(VLOOKUP(G57,Productos!$A:$C,3,FALSE),""))</f>
        <v/>
      </c>
      <c r="J57" s="7" t="n"/>
      <c r="K57" s="8">
        <f>IF(OR(H57="",I57=""),"",H57*I57+N(J57))</f>
        <v/>
      </c>
      <c r="L57" s="6" t="n"/>
      <c r="M57" s="6" t="n"/>
      <c r="N57" s="6" t="n"/>
      <c r="O57" s="6" t="n"/>
      <c r="P57" s="6" t="n"/>
    </row>
    <row r="58">
      <c r="A58" s="5" t="n"/>
      <c r="B58" s="6" t="n"/>
      <c r="C58" s="6" t="n"/>
      <c r="D58" s="6" t="n"/>
      <c r="E58" s="6" t="n"/>
      <c r="F58" s="6" t="n"/>
      <c r="G58" s="6" t="n"/>
      <c r="H58" s="6" t="n"/>
      <c r="I58" s="7">
        <f>IF(G58="","",IFERROR(VLOOKUP(G58,Productos!$A:$C,3,FALSE),""))</f>
        <v/>
      </c>
      <c r="J58" s="7" t="n"/>
      <c r="K58" s="8">
        <f>IF(OR(H58="",I58=""),"",H58*I58+N(J58))</f>
        <v/>
      </c>
      <c r="L58" s="6" t="n"/>
      <c r="M58" s="6" t="n"/>
      <c r="N58" s="6" t="n"/>
      <c r="O58" s="6" t="n"/>
      <c r="P58" s="6" t="n"/>
    </row>
    <row r="59">
      <c r="A59" s="5" t="n"/>
      <c r="B59" s="6" t="n"/>
      <c r="C59" s="6" t="n"/>
      <c r="D59" s="6" t="n"/>
      <c r="E59" s="6" t="n"/>
      <c r="F59" s="6" t="n"/>
      <c r="G59" s="6" t="n"/>
      <c r="H59" s="6" t="n"/>
      <c r="I59" s="7">
        <f>IF(G59="","",IFERROR(VLOOKUP(G59,Productos!$A:$C,3,FALSE),""))</f>
        <v/>
      </c>
      <c r="J59" s="7" t="n"/>
      <c r="K59" s="8">
        <f>IF(OR(H59="",I59=""),"",H59*I59+N(J59))</f>
        <v/>
      </c>
      <c r="L59" s="6" t="n"/>
      <c r="M59" s="6" t="n"/>
      <c r="N59" s="6" t="n"/>
      <c r="O59" s="6" t="n"/>
      <c r="P59" s="6" t="n"/>
    </row>
    <row r="60">
      <c r="A60" s="5" t="n"/>
      <c r="B60" s="6" t="n"/>
      <c r="C60" s="6" t="n"/>
      <c r="D60" s="6" t="n"/>
      <c r="E60" s="6" t="n"/>
      <c r="F60" s="6" t="n"/>
      <c r="G60" s="6" t="n"/>
      <c r="H60" s="6" t="n"/>
      <c r="I60" s="7">
        <f>IF(G60="","",IFERROR(VLOOKUP(G60,Productos!$A:$C,3,FALSE),""))</f>
        <v/>
      </c>
      <c r="J60" s="7" t="n"/>
      <c r="K60" s="8">
        <f>IF(OR(H60="",I60=""),"",H60*I60+N(J60))</f>
        <v/>
      </c>
      <c r="L60" s="6" t="n"/>
      <c r="M60" s="6" t="n"/>
      <c r="N60" s="6" t="n"/>
      <c r="O60" s="6" t="n"/>
      <c r="P60" s="6" t="n"/>
    </row>
    <row r="61">
      <c r="A61" s="5" t="n"/>
      <c r="B61" s="6" t="n"/>
      <c r="C61" s="6" t="n"/>
      <c r="D61" s="6" t="n"/>
      <c r="E61" s="6" t="n"/>
      <c r="F61" s="6" t="n"/>
      <c r="G61" s="6" t="n"/>
      <c r="H61" s="6" t="n"/>
      <c r="I61" s="7">
        <f>IF(G61="","",IFERROR(VLOOKUP(G61,Productos!$A:$C,3,FALSE),""))</f>
        <v/>
      </c>
      <c r="J61" s="7" t="n"/>
      <c r="K61" s="8">
        <f>IF(OR(H61="",I61=""),"",H61*I61+N(J61))</f>
        <v/>
      </c>
      <c r="L61" s="6" t="n"/>
      <c r="M61" s="6" t="n"/>
      <c r="N61" s="6" t="n"/>
      <c r="O61" s="6" t="n"/>
      <c r="P61" s="6" t="n"/>
    </row>
    <row r="62">
      <c r="A62" s="5" t="n"/>
      <c r="B62" s="6" t="n"/>
      <c r="C62" s="6" t="n"/>
      <c r="D62" s="6" t="n"/>
      <c r="E62" s="6" t="n"/>
      <c r="F62" s="6" t="n"/>
      <c r="G62" s="6" t="n"/>
      <c r="H62" s="6" t="n"/>
      <c r="I62" s="7">
        <f>IF(G62="","",IFERROR(VLOOKUP(G62,Productos!$A:$C,3,FALSE),""))</f>
        <v/>
      </c>
      <c r="J62" s="7" t="n"/>
      <c r="K62" s="8">
        <f>IF(OR(H62="",I62=""),"",H62*I62+N(J62))</f>
        <v/>
      </c>
      <c r="L62" s="6" t="n"/>
      <c r="M62" s="6" t="n"/>
      <c r="N62" s="6" t="n"/>
      <c r="O62" s="6" t="n"/>
      <c r="P62" s="6" t="n"/>
    </row>
    <row r="63">
      <c r="A63" s="5" t="n"/>
      <c r="B63" s="6" t="n"/>
      <c r="C63" s="6" t="n"/>
      <c r="D63" s="6" t="n"/>
      <c r="E63" s="6" t="n"/>
      <c r="F63" s="6" t="n"/>
      <c r="G63" s="6" t="n"/>
      <c r="H63" s="6" t="n"/>
      <c r="I63" s="7">
        <f>IF(G63="","",IFERROR(VLOOKUP(G63,Productos!$A:$C,3,FALSE),""))</f>
        <v/>
      </c>
      <c r="J63" s="7" t="n"/>
      <c r="K63" s="8">
        <f>IF(OR(H63="",I63=""),"",H63*I63+N(J63))</f>
        <v/>
      </c>
      <c r="L63" s="6" t="n"/>
      <c r="M63" s="6" t="n"/>
      <c r="N63" s="6" t="n"/>
      <c r="O63" s="6" t="n"/>
      <c r="P63" s="6" t="n"/>
    </row>
    <row r="64">
      <c r="A64" s="5" t="n"/>
      <c r="B64" s="6" t="n"/>
      <c r="C64" s="6" t="n"/>
      <c r="D64" s="6" t="n"/>
      <c r="E64" s="6" t="n"/>
      <c r="F64" s="6" t="n"/>
      <c r="G64" s="6" t="n"/>
      <c r="H64" s="6" t="n"/>
      <c r="I64" s="7">
        <f>IF(G64="","",IFERROR(VLOOKUP(G64,Productos!$A:$C,3,FALSE),""))</f>
        <v/>
      </c>
      <c r="J64" s="7" t="n"/>
      <c r="K64" s="8">
        <f>IF(OR(H64="",I64=""),"",H64*I64+N(J64))</f>
        <v/>
      </c>
      <c r="L64" s="6" t="n"/>
      <c r="M64" s="6" t="n"/>
      <c r="N64" s="6" t="n"/>
      <c r="O64" s="6" t="n"/>
      <c r="P64" s="6" t="n"/>
    </row>
    <row r="65">
      <c r="A65" s="5" t="n"/>
      <c r="B65" s="6" t="n"/>
      <c r="C65" s="6" t="n"/>
      <c r="D65" s="6" t="n"/>
      <c r="E65" s="6" t="n"/>
      <c r="F65" s="6" t="n"/>
      <c r="G65" s="6" t="n"/>
      <c r="H65" s="6" t="n"/>
      <c r="I65" s="7">
        <f>IF(G65="","",IFERROR(VLOOKUP(G65,Productos!$A:$C,3,FALSE),""))</f>
        <v/>
      </c>
      <c r="J65" s="7" t="n"/>
      <c r="K65" s="8">
        <f>IF(OR(H65="",I65=""),"",H65*I65+N(J65))</f>
        <v/>
      </c>
      <c r="L65" s="6" t="n"/>
      <c r="M65" s="6" t="n"/>
      <c r="N65" s="6" t="n"/>
      <c r="O65" s="6" t="n"/>
      <c r="P65" s="6" t="n"/>
    </row>
    <row r="66">
      <c r="A66" s="5" t="n"/>
      <c r="B66" s="6" t="n"/>
      <c r="C66" s="6" t="n"/>
      <c r="D66" s="6" t="n"/>
      <c r="E66" s="6" t="n"/>
      <c r="F66" s="6" t="n"/>
      <c r="G66" s="6" t="n"/>
      <c r="H66" s="6" t="n"/>
      <c r="I66" s="7">
        <f>IF(G66="","",IFERROR(VLOOKUP(G66,Productos!$A:$C,3,FALSE),""))</f>
        <v/>
      </c>
      <c r="J66" s="7" t="n"/>
      <c r="K66" s="8">
        <f>IF(OR(H66="",I66=""),"",H66*I66+N(J66))</f>
        <v/>
      </c>
      <c r="L66" s="6" t="n"/>
      <c r="M66" s="6" t="n"/>
      <c r="N66" s="6" t="n"/>
      <c r="O66" s="6" t="n"/>
      <c r="P66" s="6" t="n"/>
    </row>
    <row r="67">
      <c r="A67" s="5" t="n"/>
      <c r="B67" s="6" t="n"/>
      <c r="C67" s="6" t="n"/>
      <c r="D67" s="6" t="n"/>
      <c r="E67" s="6" t="n"/>
      <c r="F67" s="6" t="n"/>
      <c r="G67" s="6" t="n"/>
      <c r="H67" s="6" t="n"/>
      <c r="I67" s="7">
        <f>IF(G67="","",IFERROR(VLOOKUP(G67,Productos!$A:$C,3,FALSE),""))</f>
        <v/>
      </c>
      <c r="J67" s="7" t="n"/>
      <c r="K67" s="8">
        <f>IF(OR(H67="",I67=""),"",H67*I67+N(J67))</f>
        <v/>
      </c>
      <c r="L67" s="6" t="n"/>
      <c r="M67" s="6" t="n"/>
      <c r="N67" s="6" t="n"/>
      <c r="O67" s="6" t="n"/>
      <c r="P67" s="6" t="n"/>
    </row>
    <row r="68">
      <c r="A68" s="5" t="n"/>
      <c r="B68" s="6" t="n"/>
      <c r="C68" s="6" t="n"/>
      <c r="D68" s="6" t="n"/>
      <c r="E68" s="6" t="n"/>
      <c r="F68" s="6" t="n"/>
      <c r="G68" s="6" t="n"/>
      <c r="H68" s="6" t="n"/>
      <c r="I68" s="7">
        <f>IF(G68="","",IFERROR(VLOOKUP(G68,Productos!$A:$C,3,FALSE),""))</f>
        <v/>
      </c>
      <c r="J68" s="7" t="n"/>
      <c r="K68" s="8">
        <f>IF(OR(H68="",I68=""),"",H68*I68+N(J68))</f>
        <v/>
      </c>
      <c r="L68" s="6" t="n"/>
      <c r="M68" s="6" t="n"/>
      <c r="N68" s="6" t="n"/>
      <c r="O68" s="6" t="n"/>
      <c r="P68" s="6" t="n"/>
    </row>
    <row r="69">
      <c r="A69" s="5" t="n"/>
      <c r="B69" s="6" t="n"/>
      <c r="C69" s="6" t="n"/>
      <c r="D69" s="6" t="n"/>
      <c r="E69" s="6" t="n"/>
      <c r="F69" s="6" t="n"/>
      <c r="G69" s="6" t="n"/>
      <c r="H69" s="6" t="n"/>
      <c r="I69" s="7">
        <f>IF(G69="","",IFERROR(VLOOKUP(G69,Productos!$A:$C,3,FALSE),""))</f>
        <v/>
      </c>
      <c r="J69" s="7" t="n"/>
      <c r="K69" s="8">
        <f>IF(OR(H69="",I69=""),"",H69*I69+N(J69))</f>
        <v/>
      </c>
      <c r="L69" s="6" t="n"/>
      <c r="M69" s="6" t="n"/>
      <c r="N69" s="6" t="n"/>
      <c r="O69" s="6" t="n"/>
      <c r="P69" s="6" t="n"/>
    </row>
    <row r="70">
      <c r="A70" s="5" t="n"/>
      <c r="B70" s="6" t="n"/>
      <c r="C70" s="6" t="n"/>
      <c r="D70" s="6" t="n"/>
      <c r="E70" s="6" t="n"/>
      <c r="F70" s="6" t="n"/>
      <c r="G70" s="6" t="n"/>
      <c r="H70" s="6" t="n"/>
      <c r="I70" s="7">
        <f>IF(G70="","",IFERROR(VLOOKUP(G70,Productos!$A:$C,3,FALSE),""))</f>
        <v/>
      </c>
      <c r="J70" s="7" t="n"/>
      <c r="K70" s="8">
        <f>IF(OR(H70="",I70=""),"",H70*I70+N(J70))</f>
        <v/>
      </c>
      <c r="L70" s="6" t="n"/>
      <c r="M70" s="6" t="n"/>
      <c r="N70" s="6" t="n"/>
      <c r="O70" s="6" t="n"/>
      <c r="P70" s="6" t="n"/>
    </row>
    <row r="71">
      <c r="A71" s="5" t="n"/>
      <c r="B71" s="6" t="n"/>
      <c r="C71" s="6" t="n"/>
      <c r="D71" s="6" t="n"/>
      <c r="E71" s="6" t="n"/>
      <c r="F71" s="6" t="n"/>
      <c r="G71" s="6" t="n"/>
      <c r="H71" s="6" t="n"/>
      <c r="I71" s="7">
        <f>IF(G71="","",IFERROR(VLOOKUP(G71,Productos!$A:$C,3,FALSE),""))</f>
        <v/>
      </c>
      <c r="J71" s="7" t="n"/>
      <c r="K71" s="8">
        <f>IF(OR(H71="",I71=""),"",H71*I71+N(J71))</f>
        <v/>
      </c>
      <c r="L71" s="6" t="n"/>
      <c r="M71" s="6" t="n"/>
      <c r="N71" s="6" t="n"/>
      <c r="O71" s="6" t="n"/>
      <c r="P71" s="6" t="n"/>
    </row>
    <row r="72">
      <c r="A72" s="5" t="n"/>
      <c r="B72" s="6" t="n"/>
      <c r="C72" s="6" t="n"/>
      <c r="D72" s="6" t="n"/>
      <c r="E72" s="6" t="n"/>
      <c r="F72" s="6" t="n"/>
      <c r="G72" s="6" t="n"/>
      <c r="H72" s="6" t="n"/>
      <c r="I72" s="7">
        <f>IF(G72="","",IFERROR(VLOOKUP(G72,Productos!$A:$C,3,FALSE),""))</f>
        <v/>
      </c>
      <c r="J72" s="7" t="n"/>
      <c r="K72" s="8">
        <f>IF(OR(H72="",I72=""),"",H72*I72+N(J72))</f>
        <v/>
      </c>
      <c r="L72" s="6" t="n"/>
      <c r="M72" s="6" t="n"/>
      <c r="N72" s="6" t="n"/>
      <c r="O72" s="6" t="n"/>
      <c r="P72" s="6" t="n"/>
    </row>
    <row r="73">
      <c r="A73" s="5" t="n"/>
      <c r="B73" s="6" t="n"/>
      <c r="C73" s="6" t="n"/>
      <c r="D73" s="6" t="n"/>
      <c r="E73" s="6" t="n"/>
      <c r="F73" s="6" t="n"/>
      <c r="G73" s="6" t="n"/>
      <c r="H73" s="6" t="n"/>
      <c r="I73" s="7">
        <f>IF(G73="","",IFERROR(VLOOKUP(G73,Productos!$A:$C,3,FALSE),""))</f>
        <v/>
      </c>
      <c r="J73" s="7" t="n"/>
      <c r="K73" s="8">
        <f>IF(OR(H73="",I73=""),"",H73*I73+N(J73))</f>
        <v/>
      </c>
      <c r="L73" s="6" t="n"/>
      <c r="M73" s="6" t="n"/>
      <c r="N73" s="6" t="n"/>
      <c r="O73" s="6" t="n"/>
      <c r="P73" s="6" t="n"/>
    </row>
    <row r="74">
      <c r="A74" s="5" t="n"/>
      <c r="B74" s="6" t="n"/>
      <c r="C74" s="6" t="n"/>
      <c r="D74" s="6" t="n"/>
      <c r="E74" s="6" t="n"/>
      <c r="F74" s="6" t="n"/>
      <c r="G74" s="6" t="n"/>
      <c r="H74" s="6" t="n"/>
      <c r="I74" s="7">
        <f>IF(G74="","",IFERROR(VLOOKUP(G74,Productos!$A:$C,3,FALSE),""))</f>
        <v/>
      </c>
      <c r="J74" s="7" t="n"/>
      <c r="K74" s="8">
        <f>IF(OR(H74="",I74=""),"",H74*I74+N(J74))</f>
        <v/>
      </c>
      <c r="L74" s="6" t="n"/>
      <c r="M74" s="6" t="n"/>
      <c r="N74" s="6" t="n"/>
      <c r="O74" s="6" t="n"/>
      <c r="P74" s="6" t="n"/>
    </row>
    <row r="75">
      <c r="A75" s="5" t="n"/>
      <c r="B75" s="6" t="n"/>
      <c r="C75" s="6" t="n"/>
      <c r="D75" s="6" t="n"/>
      <c r="E75" s="6" t="n"/>
      <c r="F75" s="6" t="n"/>
      <c r="G75" s="6" t="n"/>
      <c r="H75" s="6" t="n"/>
      <c r="I75" s="7">
        <f>IF(G75="","",IFERROR(VLOOKUP(G75,Productos!$A:$C,3,FALSE),""))</f>
        <v/>
      </c>
      <c r="J75" s="7" t="n"/>
      <c r="K75" s="8">
        <f>IF(OR(H75="",I75=""),"",H75*I75+N(J75))</f>
        <v/>
      </c>
      <c r="L75" s="6" t="n"/>
      <c r="M75" s="6" t="n"/>
      <c r="N75" s="6" t="n"/>
      <c r="O75" s="6" t="n"/>
      <c r="P75" s="6" t="n"/>
    </row>
    <row r="76">
      <c r="A76" s="5" t="n"/>
      <c r="B76" s="6" t="n"/>
      <c r="C76" s="6" t="n"/>
      <c r="D76" s="6" t="n"/>
      <c r="E76" s="6" t="n"/>
      <c r="F76" s="6" t="n"/>
      <c r="G76" s="6" t="n"/>
      <c r="H76" s="6" t="n"/>
      <c r="I76" s="7">
        <f>IF(G76="","",IFERROR(VLOOKUP(G76,Productos!$A:$C,3,FALSE),""))</f>
        <v/>
      </c>
      <c r="J76" s="7" t="n"/>
      <c r="K76" s="8">
        <f>IF(OR(H76="",I76=""),"",H76*I76+N(J76))</f>
        <v/>
      </c>
      <c r="L76" s="6" t="n"/>
      <c r="M76" s="6" t="n"/>
      <c r="N76" s="6" t="n"/>
      <c r="O76" s="6" t="n"/>
      <c r="P76" s="6" t="n"/>
    </row>
    <row r="77">
      <c r="A77" s="5" t="n"/>
      <c r="B77" s="6" t="n"/>
      <c r="C77" s="6" t="n"/>
      <c r="D77" s="6" t="n"/>
      <c r="E77" s="6" t="n"/>
      <c r="F77" s="6" t="n"/>
      <c r="G77" s="6" t="n"/>
      <c r="H77" s="6" t="n"/>
      <c r="I77" s="7">
        <f>IF(G77="","",IFERROR(VLOOKUP(G77,Productos!$A:$C,3,FALSE),""))</f>
        <v/>
      </c>
      <c r="J77" s="7" t="n"/>
      <c r="K77" s="8">
        <f>IF(OR(H77="",I77=""),"",H77*I77+N(J77))</f>
        <v/>
      </c>
      <c r="L77" s="6" t="n"/>
      <c r="M77" s="6" t="n"/>
      <c r="N77" s="6" t="n"/>
      <c r="O77" s="6" t="n"/>
      <c r="P77" s="6" t="n"/>
    </row>
    <row r="78">
      <c r="A78" s="5" t="n"/>
      <c r="B78" s="6" t="n"/>
      <c r="C78" s="6" t="n"/>
      <c r="D78" s="6" t="n"/>
      <c r="E78" s="6" t="n"/>
      <c r="F78" s="6" t="n"/>
      <c r="G78" s="6" t="n"/>
      <c r="H78" s="6" t="n"/>
      <c r="I78" s="7">
        <f>IF(G78="","",IFERROR(VLOOKUP(G78,Productos!$A:$C,3,FALSE),""))</f>
        <v/>
      </c>
      <c r="J78" s="7" t="n"/>
      <c r="K78" s="8">
        <f>IF(OR(H78="",I78=""),"",H78*I78+N(J78))</f>
        <v/>
      </c>
      <c r="L78" s="6" t="n"/>
      <c r="M78" s="6" t="n"/>
      <c r="N78" s="6" t="n"/>
      <c r="O78" s="6" t="n"/>
      <c r="P78" s="6" t="n"/>
    </row>
    <row r="79">
      <c r="A79" s="5" t="n"/>
      <c r="B79" s="6" t="n"/>
      <c r="C79" s="6" t="n"/>
      <c r="D79" s="6" t="n"/>
      <c r="E79" s="6" t="n"/>
      <c r="F79" s="6" t="n"/>
      <c r="G79" s="6" t="n"/>
      <c r="H79" s="6" t="n"/>
      <c r="I79" s="7">
        <f>IF(G79="","",IFERROR(VLOOKUP(G79,Productos!$A:$C,3,FALSE),""))</f>
        <v/>
      </c>
      <c r="J79" s="7" t="n"/>
      <c r="K79" s="8">
        <f>IF(OR(H79="",I79=""),"",H79*I79+N(J79))</f>
        <v/>
      </c>
      <c r="L79" s="6" t="n"/>
      <c r="M79" s="6" t="n"/>
      <c r="N79" s="6" t="n"/>
      <c r="O79" s="6" t="n"/>
      <c r="P79" s="6" t="n"/>
    </row>
    <row r="80">
      <c r="A80" s="5" t="n"/>
      <c r="B80" s="6" t="n"/>
      <c r="C80" s="6" t="n"/>
      <c r="D80" s="6" t="n"/>
      <c r="E80" s="6" t="n"/>
      <c r="F80" s="6" t="n"/>
      <c r="G80" s="6" t="n"/>
      <c r="H80" s="6" t="n"/>
      <c r="I80" s="7">
        <f>IF(G80="","",IFERROR(VLOOKUP(G80,Productos!$A:$C,3,FALSE),""))</f>
        <v/>
      </c>
      <c r="J80" s="7" t="n"/>
      <c r="K80" s="8">
        <f>IF(OR(H80="",I80=""),"",H80*I80+N(J80))</f>
        <v/>
      </c>
      <c r="L80" s="6" t="n"/>
      <c r="M80" s="6" t="n"/>
      <c r="N80" s="6" t="n"/>
      <c r="O80" s="6" t="n"/>
      <c r="P80" s="6" t="n"/>
    </row>
    <row r="81">
      <c r="A81" s="5" t="n"/>
      <c r="B81" s="6" t="n"/>
      <c r="C81" s="6" t="n"/>
      <c r="D81" s="6" t="n"/>
      <c r="E81" s="6" t="n"/>
      <c r="F81" s="6" t="n"/>
      <c r="G81" s="6" t="n"/>
      <c r="H81" s="6" t="n"/>
      <c r="I81" s="7">
        <f>IF(G81="","",IFERROR(VLOOKUP(G81,Productos!$A:$C,3,FALSE),""))</f>
        <v/>
      </c>
      <c r="J81" s="7" t="n"/>
      <c r="K81" s="8">
        <f>IF(OR(H81="",I81=""),"",H81*I81+N(J81))</f>
        <v/>
      </c>
      <c r="L81" s="6" t="n"/>
      <c r="M81" s="6" t="n"/>
      <c r="N81" s="6" t="n"/>
      <c r="O81" s="6" t="n"/>
      <c r="P81" s="6" t="n"/>
    </row>
    <row r="82">
      <c r="A82" s="5" t="n"/>
      <c r="B82" s="6" t="n"/>
      <c r="C82" s="6" t="n"/>
      <c r="D82" s="6" t="n"/>
      <c r="E82" s="6" t="n"/>
      <c r="F82" s="6" t="n"/>
      <c r="G82" s="6" t="n"/>
      <c r="H82" s="6" t="n"/>
      <c r="I82" s="7">
        <f>IF(G82="","",IFERROR(VLOOKUP(G82,Productos!$A:$C,3,FALSE),""))</f>
        <v/>
      </c>
      <c r="J82" s="7" t="n"/>
      <c r="K82" s="8">
        <f>IF(OR(H82="",I82=""),"",H82*I82+N(J82))</f>
        <v/>
      </c>
      <c r="L82" s="6" t="n"/>
      <c r="M82" s="6" t="n"/>
      <c r="N82" s="6" t="n"/>
      <c r="O82" s="6" t="n"/>
      <c r="P82" s="6" t="n"/>
    </row>
    <row r="83">
      <c r="A83" s="5" t="n"/>
      <c r="B83" s="6" t="n"/>
      <c r="C83" s="6" t="n"/>
      <c r="D83" s="6" t="n"/>
      <c r="E83" s="6" t="n"/>
      <c r="F83" s="6" t="n"/>
      <c r="G83" s="6" t="n"/>
      <c r="H83" s="6" t="n"/>
      <c r="I83" s="7">
        <f>IF(G83="","",IFERROR(VLOOKUP(G83,Productos!$A:$C,3,FALSE),""))</f>
        <v/>
      </c>
      <c r="J83" s="7" t="n"/>
      <c r="K83" s="8">
        <f>IF(OR(H83="",I83=""),"",H83*I83+N(J83))</f>
        <v/>
      </c>
      <c r="L83" s="6" t="n"/>
      <c r="M83" s="6" t="n"/>
      <c r="N83" s="6" t="n"/>
      <c r="O83" s="6" t="n"/>
      <c r="P83" s="6" t="n"/>
    </row>
    <row r="84">
      <c r="A84" s="5" t="n"/>
      <c r="B84" s="6" t="n"/>
      <c r="C84" s="6" t="n"/>
      <c r="D84" s="6" t="n"/>
      <c r="E84" s="6" t="n"/>
      <c r="F84" s="6" t="n"/>
      <c r="G84" s="6" t="n"/>
      <c r="H84" s="6" t="n"/>
      <c r="I84" s="7">
        <f>IF(G84="","",IFERROR(VLOOKUP(G84,Productos!$A:$C,3,FALSE),""))</f>
        <v/>
      </c>
      <c r="J84" s="7" t="n"/>
      <c r="K84" s="8">
        <f>IF(OR(H84="",I84=""),"",H84*I84+N(J84))</f>
        <v/>
      </c>
      <c r="L84" s="6" t="n"/>
      <c r="M84" s="6" t="n"/>
      <c r="N84" s="6" t="n"/>
      <c r="O84" s="6" t="n"/>
      <c r="P84" s="6" t="n"/>
    </row>
    <row r="85">
      <c r="A85" s="5" t="n"/>
      <c r="B85" s="6" t="n"/>
      <c r="C85" s="6" t="n"/>
      <c r="D85" s="6" t="n"/>
      <c r="E85" s="6" t="n"/>
      <c r="F85" s="6" t="n"/>
      <c r="G85" s="6" t="n"/>
      <c r="H85" s="6" t="n"/>
      <c r="I85" s="7">
        <f>IF(G85="","",IFERROR(VLOOKUP(G85,Productos!$A:$C,3,FALSE),""))</f>
        <v/>
      </c>
      <c r="J85" s="7" t="n"/>
      <c r="K85" s="8">
        <f>IF(OR(H85="",I85=""),"",H85*I85+N(J85))</f>
        <v/>
      </c>
      <c r="L85" s="6" t="n"/>
      <c r="M85" s="6" t="n"/>
      <c r="N85" s="6" t="n"/>
      <c r="O85" s="6" t="n"/>
      <c r="P85" s="6" t="n"/>
    </row>
    <row r="86">
      <c r="A86" s="5" t="n"/>
      <c r="B86" s="6" t="n"/>
      <c r="C86" s="6" t="n"/>
      <c r="D86" s="6" t="n"/>
      <c r="E86" s="6" t="n"/>
      <c r="F86" s="6" t="n"/>
      <c r="G86" s="6" t="n"/>
      <c r="H86" s="6" t="n"/>
      <c r="I86" s="7">
        <f>IF(G86="","",IFERROR(VLOOKUP(G86,Productos!$A:$C,3,FALSE),""))</f>
        <v/>
      </c>
      <c r="J86" s="7" t="n"/>
      <c r="K86" s="8">
        <f>IF(OR(H86="",I86=""),"",H86*I86+N(J86))</f>
        <v/>
      </c>
      <c r="L86" s="6" t="n"/>
      <c r="M86" s="6" t="n"/>
      <c r="N86" s="6" t="n"/>
      <c r="O86" s="6" t="n"/>
      <c r="P86" s="6" t="n"/>
    </row>
    <row r="87">
      <c r="A87" s="5" t="n"/>
      <c r="B87" s="6" t="n"/>
      <c r="C87" s="6" t="n"/>
      <c r="D87" s="6" t="n"/>
      <c r="E87" s="6" t="n"/>
      <c r="F87" s="6" t="n"/>
      <c r="G87" s="6" t="n"/>
      <c r="H87" s="6" t="n"/>
      <c r="I87" s="7">
        <f>IF(G87="","",IFERROR(VLOOKUP(G87,Productos!$A:$C,3,FALSE),""))</f>
        <v/>
      </c>
      <c r="J87" s="7" t="n"/>
      <c r="K87" s="8">
        <f>IF(OR(H87="",I87=""),"",H87*I87+N(J87))</f>
        <v/>
      </c>
      <c r="L87" s="6" t="n"/>
      <c r="M87" s="6" t="n"/>
      <c r="N87" s="6" t="n"/>
      <c r="O87" s="6" t="n"/>
      <c r="P87" s="6" t="n"/>
    </row>
    <row r="88">
      <c r="A88" s="5" t="n"/>
      <c r="B88" s="6" t="n"/>
      <c r="C88" s="6" t="n"/>
      <c r="D88" s="6" t="n"/>
      <c r="E88" s="6" t="n"/>
      <c r="F88" s="6" t="n"/>
      <c r="G88" s="6" t="n"/>
      <c r="H88" s="6" t="n"/>
      <c r="I88" s="7">
        <f>IF(G88="","",IFERROR(VLOOKUP(G88,Productos!$A:$C,3,FALSE),""))</f>
        <v/>
      </c>
      <c r="J88" s="7" t="n"/>
      <c r="K88" s="8">
        <f>IF(OR(H88="",I88=""),"",H88*I88+N(J88))</f>
        <v/>
      </c>
      <c r="L88" s="6" t="n"/>
      <c r="M88" s="6" t="n"/>
      <c r="N88" s="6" t="n"/>
      <c r="O88" s="6" t="n"/>
      <c r="P88" s="6" t="n"/>
    </row>
    <row r="89">
      <c r="A89" s="5" t="n"/>
      <c r="B89" s="6" t="n"/>
      <c r="C89" s="6" t="n"/>
      <c r="D89" s="6" t="n"/>
      <c r="E89" s="6" t="n"/>
      <c r="F89" s="6" t="n"/>
      <c r="G89" s="6" t="n"/>
      <c r="H89" s="6" t="n"/>
      <c r="I89" s="7">
        <f>IF(G89="","",IFERROR(VLOOKUP(G89,Productos!$A:$C,3,FALSE),""))</f>
        <v/>
      </c>
      <c r="J89" s="7" t="n"/>
      <c r="K89" s="8">
        <f>IF(OR(H89="",I89=""),"",H89*I89+N(J89))</f>
        <v/>
      </c>
      <c r="L89" s="6" t="n"/>
      <c r="M89" s="6" t="n"/>
      <c r="N89" s="6" t="n"/>
      <c r="O89" s="6" t="n"/>
      <c r="P89" s="6" t="n"/>
    </row>
    <row r="90">
      <c r="A90" s="5" t="n"/>
      <c r="B90" s="6" t="n"/>
      <c r="C90" s="6" t="n"/>
      <c r="D90" s="6" t="n"/>
      <c r="E90" s="6" t="n"/>
      <c r="F90" s="6" t="n"/>
      <c r="G90" s="6" t="n"/>
      <c r="H90" s="6" t="n"/>
      <c r="I90" s="7">
        <f>IF(G90="","",IFERROR(VLOOKUP(G90,Productos!$A:$C,3,FALSE),""))</f>
        <v/>
      </c>
      <c r="J90" s="7" t="n"/>
      <c r="K90" s="8">
        <f>IF(OR(H90="",I90=""),"",H90*I90+N(J90))</f>
        <v/>
      </c>
      <c r="L90" s="6" t="n"/>
      <c r="M90" s="6" t="n"/>
      <c r="N90" s="6" t="n"/>
      <c r="O90" s="6" t="n"/>
      <c r="P90" s="6" t="n"/>
    </row>
    <row r="91">
      <c r="A91" s="5" t="n"/>
      <c r="B91" s="6" t="n"/>
      <c r="C91" s="6" t="n"/>
      <c r="D91" s="6" t="n"/>
      <c r="E91" s="6" t="n"/>
      <c r="F91" s="6" t="n"/>
      <c r="G91" s="6" t="n"/>
      <c r="H91" s="6" t="n"/>
      <c r="I91" s="7">
        <f>IF(G91="","",IFERROR(VLOOKUP(G91,Productos!$A:$C,3,FALSE),""))</f>
        <v/>
      </c>
      <c r="J91" s="7" t="n"/>
      <c r="K91" s="8">
        <f>IF(OR(H91="",I91=""),"",H91*I91+N(J91))</f>
        <v/>
      </c>
      <c r="L91" s="6" t="n"/>
      <c r="M91" s="6" t="n"/>
      <c r="N91" s="6" t="n"/>
      <c r="O91" s="6" t="n"/>
      <c r="P91" s="6" t="n"/>
    </row>
    <row r="92">
      <c r="A92" s="5" t="n"/>
      <c r="B92" s="6" t="n"/>
      <c r="C92" s="6" t="n"/>
      <c r="D92" s="6" t="n"/>
      <c r="E92" s="6" t="n"/>
      <c r="F92" s="6" t="n"/>
      <c r="G92" s="6" t="n"/>
      <c r="H92" s="6" t="n"/>
      <c r="I92" s="7">
        <f>IF(G92="","",IFERROR(VLOOKUP(G92,Productos!$A:$C,3,FALSE),""))</f>
        <v/>
      </c>
      <c r="J92" s="7" t="n"/>
      <c r="K92" s="8">
        <f>IF(OR(H92="",I92=""),"",H92*I92+N(J92))</f>
        <v/>
      </c>
      <c r="L92" s="6" t="n"/>
      <c r="M92" s="6" t="n"/>
      <c r="N92" s="6" t="n"/>
      <c r="O92" s="6" t="n"/>
      <c r="P92" s="6" t="n"/>
    </row>
    <row r="93">
      <c r="A93" s="5" t="n"/>
      <c r="B93" s="6" t="n"/>
      <c r="C93" s="6" t="n"/>
      <c r="D93" s="6" t="n"/>
      <c r="E93" s="6" t="n"/>
      <c r="F93" s="6" t="n"/>
      <c r="G93" s="6" t="n"/>
      <c r="H93" s="6" t="n"/>
      <c r="I93" s="7">
        <f>IF(G93="","",IFERROR(VLOOKUP(G93,Productos!$A:$C,3,FALSE),""))</f>
        <v/>
      </c>
      <c r="J93" s="7" t="n"/>
      <c r="K93" s="8">
        <f>IF(OR(H93="",I93=""),"",H93*I93+N(J93))</f>
        <v/>
      </c>
      <c r="L93" s="6" t="n"/>
      <c r="M93" s="6" t="n"/>
      <c r="N93" s="6" t="n"/>
      <c r="O93" s="6" t="n"/>
      <c r="P93" s="6" t="n"/>
    </row>
    <row r="94">
      <c r="A94" s="5" t="n"/>
      <c r="B94" s="6" t="n"/>
      <c r="C94" s="6" t="n"/>
      <c r="D94" s="6" t="n"/>
      <c r="E94" s="6" t="n"/>
      <c r="F94" s="6" t="n"/>
      <c r="G94" s="6" t="n"/>
      <c r="H94" s="6" t="n"/>
      <c r="I94" s="7">
        <f>IF(G94="","",IFERROR(VLOOKUP(G94,Productos!$A:$C,3,FALSE),""))</f>
        <v/>
      </c>
      <c r="J94" s="7" t="n"/>
      <c r="K94" s="8">
        <f>IF(OR(H94="",I94=""),"",H94*I94+N(J94))</f>
        <v/>
      </c>
      <c r="L94" s="6" t="n"/>
      <c r="M94" s="6" t="n"/>
      <c r="N94" s="6" t="n"/>
      <c r="O94" s="6" t="n"/>
      <c r="P94" s="6" t="n"/>
    </row>
    <row r="95">
      <c r="A95" s="5" t="n"/>
      <c r="B95" s="6" t="n"/>
      <c r="C95" s="6" t="n"/>
      <c r="D95" s="6" t="n"/>
      <c r="E95" s="6" t="n"/>
      <c r="F95" s="6" t="n"/>
      <c r="G95" s="6" t="n"/>
      <c r="H95" s="6" t="n"/>
      <c r="I95" s="7">
        <f>IF(G95="","",IFERROR(VLOOKUP(G95,Productos!$A:$C,3,FALSE),""))</f>
        <v/>
      </c>
      <c r="J95" s="7" t="n"/>
      <c r="K95" s="8">
        <f>IF(OR(H95="",I95=""),"",H95*I95+N(J95))</f>
        <v/>
      </c>
      <c r="L95" s="6" t="n"/>
      <c r="M95" s="6" t="n"/>
      <c r="N95" s="6" t="n"/>
      <c r="O95" s="6" t="n"/>
      <c r="P95" s="6" t="n"/>
    </row>
    <row r="96">
      <c r="A96" s="5" t="n"/>
      <c r="B96" s="6" t="n"/>
      <c r="C96" s="6" t="n"/>
      <c r="D96" s="6" t="n"/>
      <c r="E96" s="6" t="n"/>
      <c r="F96" s="6" t="n"/>
      <c r="G96" s="6" t="n"/>
      <c r="H96" s="6" t="n"/>
      <c r="I96" s="7">
        <f>IF(G96="","",IFERROR(VLOOKUP(G96,Productos!$A:$C,3,FALSE),""))</f>
        <v/>
      </c>
      <c r="J96" s="7" t="n"/>
      <c r="K96" s="8">
        <f>IF(OR(H96="",I96=""),"",H96*I96+N(J96))</f>
        <v/>
      </c>
      <c r="L96" s="6" t="n"/>
      <c r="M96" s="6" t="n"/>
      <c r="N96" s="6" t="n"/>
      <c r="O96" s="6" t="n"/>
      <c r="P96" s="6" t="n"/>
    </row>
    <row r="97">
      <c r="A97" s="5" t="n"/>
      <c r="B97" s="6" t="n"/>
      <c r="C97" s="6" t="n"/>
      <c r="D97" s="6" t="n"/>
      <c r="E97" s="6" t="n"/>
      <c r="F97" s="6" t="n"/>
      <c r="G97" s="6" t="n"/>
      <c r="H97" s="6" t="n"/>
      <c r="I97" s="7">
        <f>IF(G97="","",IFERROR(VLOOKUP(G97,Productos!$A:$C,3,FALSE),""))</f>
        <v/>
      </c>
      <c r="J97" s="7" t="n"/>
      <c r="K97" s="8">
        <f>IF(OR(H97="",I97=""),"",H97*I97+N(J97))</f>
        <v/>
      </c>
      <c r="L97" s="6" t="n"/>
      <c r="M97" s="6" t="n"/>
      <c r="N97" s="6" t="n"/>
      <c r="O97" s="6" t="n"/>
      <c r="P97" s="6" t="n"/>
    </row>
    <row r="98">
      <c r="A98" s="5" t="n"/>
      <c r="B98" s="6" t="n"/>
      <c r="C98" s="6" t="n"/>
      <c r="D98" s="6" t="n"/>
      <c r="E98" s="6" t="n"/>
      <c r="F98" s="6" t="n"/>
      <c r="G98" s="6" t="n"/>
      <c r="H98" s="6" t="n"/>
      <c r="I98" s="7">
        <f>IF(G98="","",IFERROR(VLOOKUP(G98,Productos!$A:$C,3,FALSE),""))</f>
        <v/>
      </c>
      <c r="J98" s="7" t="n"/>
      <c r="K98" s="8">
        <f>IF(OR(H98="",I98=""),"",H98*I98+N(J98))</f>
        <v/>
      </c>
      <c r="L98" s="6" t="n"/>
      <c r="M98" s="6" t="n"/>
      <c r="N98" s="6" t="n"/>
      <c r="O98" s="6" t="n"/>
      <c r="P98" s="6" t="n"/>
    </row>
    <row r="99">
      <c r="A99" s="5" t="n"/>
      <c r="B99" s="6" t="n"/>
      <c r="C99" s="6" t="n"/>
      <c r="D99" s="6" t="n"/>
      <c r="E99" s="6" t="n"/>
      <c r="F99" s="6" t="n"/>
      <c r="G99" s="6" t="n"/>
      <c r="H99" s="6" t="n"/>
      <c r="I99" s="7">
        <f>IF(G99="","",IFERROR(VLOOKUP(G99,Productos!$A:$C,3,FALSE),""))</f>
        <v/>
      </c>
      <c r="J99" s="7" t="n"/>
      <c r="K99" s="8">
        <f>IF(OR(H99="",I99=""),"",H99*I99+N(J99))</f>
        <v/>
      </c>
      <c r="L99" s="6" t="n"/>
      <c r="M99" s="6" t="n"/>
      <c r="N99" s="6" t="n"/>
      <c r="O99" s="6" t="n"/>
      <c r="P99" s="6" t="n"/>
    </row>
    <row r="100">
      <c r="A100" s="5" t="n"/>
      <c r="B100" s="6" t="n"/>
      <c r="C100" s="6" t="n"/>
      <c r="D100" s="6" t="n"/>
      <c r="E100" s="6" t="n"/>
      <c r="F100" s="6" t="n"/>
      <c r="G100" s="6" t="n"/>
      <c r="H100" s="6" t="n"/>
      <c r="I100" s="7">
        <f>IF(G100="","",IFERROR(VLOOKUP(G100,Productos!$A:$C,3,FALSE),""))</f>
        <v/>
      </c>
      <c r="J100" s="7" t="n"/>
      <c r="K100" s="8">
        <f>IF(OR(H100="",I100=""),"",H100*I100+N(J100))</f>
        <v/>
      </c>
      <c r="L100" s="6" t="n"/>
      <c r="M100" s="6" t="n"/>
      <c r="N100" s="6" t="n"/>
      <c r="O100" s="6" t="n"/>
      <c r="P100" s="6" t="n"/>
    </row>
    <row r="101">
      <c r="A101" s="5" t="n"/>
      <c r="B101" s="6" t="n"/>
      <c r="C101" s="6" t="n"/>
      <c r="D101" s="6" t="n"/>
      <c r="E101" s="6" t="n"/>
      <c r="F101" s="6" t="n"/>
      <c r="G101" s="6" t="n"/>
      <c r="H101" s="6" t="n"/>
      <c r="I101" s="7">
        <f>IF(G101="","",IFERROR(VLOOKUP(G101,Productos!$A:$C,3,FALSE),""))</f>
        <v/>
      </c>
      <c r="J101" s="7" t="n"/>
      <c r="K101" s="8">
        <f>IF(OR(H101="",I101=""),"",H101*I101+N(J101))</f>
        <v/>
      </c>
      <c r="L101" s="6" t="n"/>
      <c r="M101" s="6" t="n"/>
      <c r="N101" s="6" t="n"/>
      <c r="O101" s="6" t="n"/>
      <c r="P101" s="6" t="n"/>
    </row>
    <row r="102">
      <c r="A102" s="5" t="n"/>
      <c r="B102" s="6" t="n"/>
      <c r="C102" s="6" t="n"/>
      <c r="D102" s="6" t="n"/>
      <c r="E102" s="6" t="n"/>
      <c r="F102" s="6" t="n"/>
      <c r="G102" s="6" t="n"/>
      <c r="H102" s="6" t="n"/>
      <c r="I102" s="7">
        <f>IF(G102="","",IFERROR(VLOOKUP(G102,Productos!$A:$C,3,FALSE),""))</f>
        <v/>
      </c>
      <c r="J102" s="7" t="n"/>
      <c r="K102" s="8">
        <f>IF(OR(H102="",I102=""),"",H102*I102+N(J102))</f>
        <v/>
      </c>
      <c r="L102" s="6" t="n"/>
      <c r="M102" s="6" t="n"/>
      <c r="N102" s="6" t="n"/>
      <c r="O102" s="6" t="n"/>
      <c r="P102" s="6" t="n"/>
    </row>
    <row r="103">
      <c r="A103" s="5" t="n"/>
      <c r="B103" s="6" t="n"/>
      <c r="C103" s="6" t="n"/>
      <c r="D103" s="6" t="n"/>
      <c r="E103" s="6" t="n"/>
      <c r="F103" s="6" t="n"/>
      <c r="G103" s="6" t="n"/>
      <c r="H103" s="6" t="n"/>
      <c r="I103" s="7">
        <f>IF(G103="","",IFERROR(VLOOKUP(G103,Productos!$A:$C,3,FALSE),""))</f>
        <v/>
      </c>
      <c r="J103" s="7" t="n"/>
      <c r="K103" s="8">
        <f>IF(OR(H103="",I103=""),"",H103*I103+N(J103))</f>
        <v/>
      </c>
      <c r="L103" s="6" t="n"/>
      <c r="M103" s="6" t="n"/>
      <c r="N103" s="6" t="n"/>
      <c r="O103" s="6" t="n"/>
      <c r="P103" s="6" t="n"/>
    </row>
    <row r="104">
      <c r="A104" s="5" t="n"/>
      <c r="B104" s="6" t="n"/>
      <c r="C104" s="6" t="n"/>
      <c r="D104" s="6" t="n"/>
      <c r="E104" s="6" t="n"/>
      <c r="F104" s="6" t="n"/>
      <c r="G104" s="6" t="n"/>
      <c r="H104" s="6" t="n"/>
      <c r="I104" s="7">
        <f>IF(G104="","",IFERROR(VLOOKUP(G104,Productos!$A:$C,3,FALSE),""))</f>
        <v/>
      </c>
      <c r="J104" s="7" t="n"/>
      <c r="K104" s="8">
        <f>IF(OR(H104="",I104=""),"",H104*I104+N(J104))</f>
        <v/>
      </c>
      <c r="L104" s="6" t="n"/>
      <c r="M104" s="6" t="n"/>
      <c r="N104" s="6" t="n"/>
      <c r="O104" s="6" t="n"/>
      <c r="P104" s="6" t="n"/>
    </row>
    <row r="105">
      <c r="A105" s="5" t="n"/>
      <c r="B105" s="6" t="n"/>
      <c r="C105" s="6" t="n"/>
      <c r="D105" s="6" t="n"/>
      <c r="E105" s="6" t="n"/>
      <c r="F105" s="6" t="n"/>
      <c r="G105" s="6" t="n"/>
      <c r="H105" s="6" t="n"/>
      <c r="I105" s="7">
        <f>IF(G105="","",IFERROR(VLOOKUP(G105,Productos!$A:$C,3,FALSE),""))</f>
        <v/>
      </c>
      <c r="J105" s="7" t="n"/>
      <c r="K105" s="8">
        <f>IF(OR(H105="",I105=""),"",H105*I105+N(J105))</f>
        <v/>
      </c>
      <c r="L105" s="6" t="n"/>
      <c r="M105" s="6" t="n"/>
      <c r="N105" s="6" t="n"/>
      <c r="O105" s="6" t="n"/>
      <c r="P105" s="6" t="n"/>
    </row>
    <row r="106">
      <c r="A106" s="5" t="n"/>
      <c r="B106" s="6" t="n"/>
      <c r="C106" s="6" t="n"/>
      <c r="D106" s="6" t="n"/>
      <c r="E106" s="6" t="n"/>
      <c r="F106" s="6" t="n"/>
      <c r="G106" s="6" t="n"/>
      <c r="H106" s="6" t="n"/>
      <c r="I106" s="7">
        <f>IF(G106="","",IFERROR(VLOOKUP(G106,Productos!$A:$C,3,FALSE),""))</f>
        <v/>
      </c>
      <c r="J106" s="7" t="n"/>
      <c r="K106" s="8">
        <f>IF(OR(H106="",I106=""),"",H106*I106+N(J106))</f>
        <v/>
      </c>
      <c r="L106" s="6" t="n"/>
      <c r="M106" s="6" t="n"/>
      <c r="N106" s="6" t="n"/>
      <c r="O106" s="6" t="n"/>
      <c r="P106" s="6" t="n"/>
    </row>
    <row r="107">
      <c r="A107" s="5" t="n"/>
      <c r="B107" s="6" t="n"/>
      <c r="C107" s="6" t="n"/>
      <c r="D107" s="6" t="n"/>
      <c r="E107" s="6" t="n"/>
      <c r="F107" s="6" t="n"/>
      <c r="G107" s="6" t="n"/>
      <c r="H107" s="6" t="n"/>
      <c r="I107" s="7">
        <f>IF(G107="","",IFERROR(VLOOKUP(G107,Productos!$A:$C,3,FALSE),""))</f>
        <v/>
      </c>
      <c r="J107" s="7" t="n"/>
      <c r="K107" s="8">
        <f>IF(OR(H107="",I107=""),"",H107*I107+N(J107))</f>
        <v/>
      </c>
      <c r="L107" s="6" t="n"/>
      <c r="M107" s="6" t="n"/>
      <c r="N107" s="6" t="n"/>
      <c r="O107" s="6" t="n"/>
      <c r="P107" s="6" t="n"/>
    </row>
    <row r="108">
      <c r="A108" s="5" t="n"/>
      <c r="B108" s="6" t="n"/>
      <c r="C108" s="6" t="n"/>
      <c r="D108" s="6" t="n"/>
      <c r="E108" s="6" t="n"/>
      <c r="F108" s="6" t="n"/>
      <c r="G108" s="6" t="n"/>
      <c r="H108" s="6" t="n"/>
      <c r="I108" s="7">
        <f>IF(G108="","",IFERROR(VLOOKUP(G108,Productos!$A:$C,3,FALSE),""))</f>
        <v/>
      </c>
      <c r="J108" s="7" t="n"/>
      <c r="K108" s="8">
        <f>IF(OR(H108="",I108=""),"",H108*I108+N(J108))</f>
        <v/>
      </c>
      <c r="L108" s="6" t="n"/>
      <c r="M108" s="6" t="n"/>
      <c r="N108" s="6" t="n"/>
      <c r="O108" s="6" t="n"/>
      <c r="P108" s="6" t="n"/>
    </row>
    <row r="109">
      <c r="A109" s="5" t="n"/>
      <c r="B109" s="6" t="n"/>
      <c r="C109" s="6" t="n"/>
      <c r="D109" s="6" t="n"/>
      <c r="E109" s="6" t="n"/>
      <c r="F109" s="6" t="n"/>
      <c r="G109" s="6" t="n"/>
      <c r="H109" s="6" t="n"/>
      <c r="I109" s="7">
        <f>IF(G109="","",IFERROR(VLOOKUP(G109,Productos!$A:$C,3,FALSE),""))</f>
        <v/>
      </c>
      <c r="J109" s="7" t="n"/>
      <c r="K109" s="8">
        <f>IF(OR(H109="",I109=""),"",H109*I109+N(J109))</f>
        <v/>
      </c>
      <c r="L109" s="6" t="n"/>
      <c r="M109" s="6" t="n"/>
      <c r="N109" s="6" t="n"/>
      <c r="O109" s="6" t="n"/>
      <c r="P109" s="6" t="n"/>
    </row>
    <row r="110">
      <c r="A110" s="5" t="n"/>
      <c r="B110" s="6" t="n"/>
      <c r="C110" s="6" t="n"/>
      <c r="D110" s="6" t="n"/>
      <c r="E110" s="6" t="n"/>
      <c r="F110" s="6" t="n"/>
      <c r="G110" s="6" t="n"/>
      <c r="H110" s="6" t="n"/>
      <c r="I110" s="7">
        <f>IF(G110="","",IFERROR(VLOOKUP(G110,Productos!$A:$C,3,FALSE),""))</f>
        <v/>
      </c>
      <c r="J110" s="7" t="n"/>
      <c r="K110" s="8">
        <f>IF(OR(H110="",I110=""),"",H110*I110+N(J110))</f>
        <v/>
      </c>
      <c r="L110" s="6" t="n"/>
      <c r="M110" s="6" t="n"/>
      <c r="N110" s="6" t="n"/>
      <c r="O110" s="6" t="n"/>
      <c r="P110" s="6" t="n"/>
    </row>
    <row r="111">
      <c r="A111" s="5" t="n"/>
      <c r="B111" s="6" t="n"/>
      <c r="C111" s="6" t="n"/>
      <c r="D111" s="6" t="n"/>
      <c r="E111" s="6" t="n"/>
      <c r="F111" s="6" t="n"/>
      <c r="G111" s="6" t="n"/>
      <c r="H111" s="6" t="n"/>
      <c r="I111" s="7">
        <f>IF(G111="","",IFERROR(VLOOKUP(G111,Productos!$A:$C,3,FALSE),""))</f>
        <v/>
      </c>
      <c r="J111" s="7" t="n"/>
      <c r="K111" s="8">
        <f>IF(OR(H111="",I111=""),"",H111*I111+N(J111))</f>
        <v/>
      </c>
      <c r="L111" s="6" t="n"/>
      <c r="M111" s="6" t="n"/>
      <c r="N111" s="6" t="n"/>
      <c r="O111" s="6" t="n"/>
      <c r="P111" s="6" t="n"/>
    </row>
    <row r="112">
      <c r="A112" s="5" t="n"/>
      <c r="B112" s="6" t="n"/>
      <c r="C112" s="6" t="n"/>
      <c r="D112" s="6" t="n"/>
      <c r="E112" s="6" t="n"/>
      <c r="F112" s="6" t="n"/>
      <c r="G112" s="6" t="n"/>
      <c r="H112" s="6" t="n"/>
      <c r="I112" s="7">
        <f>IF(G112="","",IFERROR(VLOOKUP(G112,Productos!$A:$C,3,FALSE),""))</f>
        <v/>
      </c>
      <c r="J112" s="7" t="n"/>
      <c r="K112" s="8">
        <f>IF(OR(H112="",I112=""),"",H112*I112+N(J112))</f>
        <v/>
      </c>
      <c r="L112" s="6" t="n"/>
      <c r="M112" s="6" t="n"/>
      <c r="N112" s="6" t="n"/>
      <c r="O112" s="6" t="n"/>
      <c r="P112" s="6" t="n"/>
    </row>
    <row r="113">
      <c r="A113" s="5" t="n"/>
      <c r="B113" s="6" t="n"/>
      <c r="C113" s="6" t="n"/>
      <c r="D113" s="6" t="n"/>
      <c r="E113" s="6" t="n"/>
      <c r="F113" s="6" t="n"/>
      <c r="G113" s="6" t="n"/>
      <c r="H113" s="6" t="n"/>
      <c r="I113" s="7">
        <f>IF(G113="","",IFERROR(VLOOKUP(G113,Productos!$A:$C,3,FALSE),""))</f>
        <v/>
      </c>
      <c r="J113" s="7" t="n"/>
      <c r="K113" s="8">
        <f>IF(OR(H113="",I113=""),"",H113*I113+N(J113))</f>
        <v/>
      </c>
      <c r="L113" s="6" t="n"/>
      <c r="M113" s="6" t="n"/>
      <c r="N113" s="6" t="n"/>
      <c r="O113" s="6" t="n"/>
      <c r="P113" s="6" t="n"/>
    </row>
    <row r="114">
      <c r="A114" s="5" t="n"/>
      <c r="B114" s="6" t="n"/>
      <c r="C114" s="6" t="n"/>
      <c r="D114" s="6" t="n"/>
      <c r="E114" s="6" t="n"/>
      <c r="F114" s="6" t="n"/>
      <c r="G114" s="6" t="n"/>
      <c r="H114" s="6" t="n"/>
      <c r="I114" s="7">
        <f>IF(G114="","",IFERROR(VLOOKUP(G114,Productos!$A:$C,3,FALSE),""))</f>
        <v/>
      </c>
      <c r="J114" s="7" t="n"/>
      <c r="K114" s="8">
        <f>IF(OR(H114="",I114=""),"",H114*I114+N(J114))</f>
        <v/>
      </c>
      <c r="L114" s="6" t="n"/>
      <c r="M114" s="6" t="n"/>
      <c r="N114" s="6" t="n"/>
      <c r="O114" s="6" t="n"/>
      <c r="P114" s="6" t="n"/>
    </row>
    <row r="115">
      <c r="A115" s="5" t="n"/>
      <c r="B115" s="6" t="n"/>
      <c r="C115" s="6" t="n"/>
      <c r="D115" s="6" t="n"/>
      <c r="E115" s="6" t="n"/>
      <c r="F115" s="6" t="n"/>
      <c r="G115" s="6" t="n"/>
      <c r="H115" s="6" t="n"/>
      <c r="I115" s="7">
        <f>IF(G115="","",IFERROR(VLOOKUP(G115,Productos!$A:$C,3,FALSE),""))</f>
        <v/>
      </c>
      <c r="J115" s="7" t="n"/>
      <c r="K115" s="8">
        <f>IF(OR(H115="",I115=""),"",H115*I115+N(J115))</f>
        <v/>
      </c>
      <c r="L115" s="6" t="n"/>
      <c r="M115" s="6" t="n"/>
      <c r="N115" s="6" t="n"/>
      <c r="O115" s="6" t="n"/>
      <c r="P115" s="6" t="n"/>
    </row>
    <row r="116">
      <c r="A116" s="5" t="n"/>
      <c r="B116" s="6" t="n"/>
      <c r="C116" s="6" t="n"/>
      <c r="D116" s="6" t="n"/>
      <c r="E116" s="6" t="n"/>
      <c r="F116" s="6" t="n"/>
      <c r="G116" s="6" t="n"/>
      <c r="H116" s="6" t="n"/>
      <c r="I116" s="7">
        <f>IF(G116="","",IFERROR(VLOOKUP(G116,Productos!$A:$C,3,FALSE),""))</f>
        <v/>
      </c>
      <c r="J116" s="7" t="n"/>
      <c r="K116" s="8">
        <f>IF(OR(H116="",I116=""),"",H116*I116+N(J116))</f>
        <v/>
      </c>
      <c r="L116" s="6" t="n"/>
      <c r="M116" s="6" t="n"/>
      <c r="N116" s="6" t="n"/>
      <c r="O116" s="6" t="n"/>
      <c r="P116" s="6" t="n"/>
    </row>
    <row r="117">
      <c r="A117" s="5" t="n"/>
      <c r="B117" s="6" t="n"/>
      <c r="C117" s="6" t="n"/>
      <c r="D117" s="6" t="n"/>
      <c r="E117" s="6" t="n"/>
      <c r="F117" s="6" t="n"/>
      <c r="G117" s="6" t="n"/>
      <c r="H117" s="6" t="n"/>
      <c r="I117" s="7">
        <f>IF(G117="","",IFERROR(VLOOKUP(G117,Productos!$A:$C,3,FALSE),""))</f>
        <v/>
      </c>
      <c r="J117" s="7" t="n"/>
      <c r="K117" s="8">
        <f>IF(OR(H117="",I117=""),"",H117*I117+N(J117))</f>
        <v/>
      </c>
      <c r="L117" s="6" t="n"/>
      <c r="M117" s="6" t="n"/>
      <c r="N117" s="6" t="n"/>
      <c r="O117" s="6" t="n"/>
      <c r="P117" s="6" t="n"/>
    </row>
    <row r="118">
      <c r="A118" s="5" t="n"/>
      <c r="B118" s="6" t="n"/>
      <c r="C118" s="6" t="n"/>
      <c r="D118" s="6" t="n"/>
      <c r="E118" s="6" t="n"/>
      <c r="F118" s="6" t="n"/>
      <c r="G118" s="6" t="n"/>
      <c r="H118" s="6" t="n"/>
      <c r="I118" s="7">
        <f>IF(G118="","",IFERROR(VLOOKUP(G118,Productos!$A:$C,3,FALSE),""))</f>
        <v/>
      </c>
      <c r="J118" s="7" t="n"/>
      <c r="K118" s="8">
        <f>IF(OR(H118="",I118=""),"",H118*I118+N(J118))</f>
        <v/>
      </c>
      <c r="L118" s="6" t="n"/>
      <c r="M118" s="6" t="n"/>
      <c r="N118" s="6" t="n"/>
      <c r="O118" s="6" t="n"/>
      <c r="P118" s="6" t="n"/>
    </row>
    <row r="119">
      <c r="A119" s="5" t="n"/>
      <c r="B119" s="6" t="n"/>
      <c r="C119" s="6" t="n"/>
      <c r="D119" s="6" t="n"/>
      <c r="E119" s="6" t="n"/>
      <c r="F119" s="6" t="n"/>
      <c r="G119" s="6" t="n"/>
      <c r="H119" s="6" t="n"/>
      <c r="I119" s="7">
        <f>IF(G119="","",IFERROR(VLOOKUP(G119,Productos!$A:$C,3,FALSE),""))</f>
        <v/>
      </c>
      <c r="J119" s="7" t="n"/>
      <c r="K119" s="8">
        <f>IF(OR(H119="",I119=""),"",H119*I119+N(J119))</f>
        <v/>
      </c>
      <c r="L119" s="6" t="n"/>
      <c r="M119" s="6" t="n"/>
      <c r="N119" s="6" t="n"/>
      <c r="O119" s="6" t="n"/>
      <c r="P119" s="6" t="n"/>
    </row>
    <row r="120">
      <c r="A120" s="5" t="n"/>
      <c r="B120" s="6" t="n"/>
      <c r="C120" s="6" t="n"/>
      <c r="D120" s="6" t="n"/>
      <c r="E120" s="6" t="n"/>
      <c r="F120" s="6" t="n"/>
      <c r="G120" s="6" t="n"/>
      <c r="H120" s="6" t="n"/>
      <c r="I120" s="7">
        <f>IF(G120="","",IFERROR(VLOOKUP(G120,Productos!$A:$C,3,FALSE),""))</f>
        <v/>
      </c>
      <c r="J120" s="7" t="n"/>
      <c r="K120" s="8">
        <f>IF(OR(H120="",I120=""),"",H120*I120+N(J120))</f>
        <v/>
      </c>
      <c r="L120" s="6" t="n"/>
      <c r="M120" s="6" t="n"/>
      <c r="N120" s="6" t="n"/>
      <c r="O120" s="6" t="n"/>
      <c r="P120" s="6" t="n"/>
    </row>
    <row r="121">
      <c r="A121" s="5" t="n"/>
      <c r="B121" s="6" t="n"/>
      <c r="C121" s="6" t="n"/>
      <c r="D121" s="6" t="n"/>
      <c r="E121" s="6" t="n"/>
      <c r="F121" s="6" t="n"/>
      <c r="G121" s="6" t="n"/>
      <c r="H121" s="6" t="n"/>
      <c r="I121" s="7">
        <f>IF(G121="","",IFERROR(VLOOKUP(G121,Productos!$A:$C,3,FALSE),""))</f>
        <v/>
      </c>
      <c r="J121" s="7" t="n"/>
      <c r="K121" s="8">
        <f>IF(OR(H121="",I121=""),"",H121*I121+N(J121))</f>
        <v/>
      </c>
      <c r="L121" s="6" t="n"/>
      <c r="M121" s="6" t="n"/>
      <c r="N121" s="6" t="n"/>
      <c r="O121" s="6" t="n"/>
      <c r="P121" s="6" t="n"/>
    </row>
    <row r="122">
      <c r="A122" s="5" t="n"/>
      <c r="B122" s="6" t="n"/>
      <c r="C122" s="6" t="n"/>
      <c r="D122" s="6" t="n"/>
      <c r="E122" s="6" t="n"/>
      <c r="F122" s="6" t="n"/>
      <c r="G122" s="6" t="n"/>
      <c r="H122" s="6" t="n"/>
      <c r="I122" s="7">
        <f>IF(G122="","",IFERROR(VLOOKUP(G122,Productos!$A:$C,3,FALSE),""))</f>
        <v/>
      </c>
      <c r="J122" s="7" t="n"/>
      <c r="K122" s="8">
        <f>IF(OR(H122="",I122=""),"",H122*I122+N(J122))</f>
        <v/>
      </c>
      <c r="L122" s="6" t="n"/>
      <c r="M122" s="6" t="n"/>
      <c r="N122" s="6" t="n"/>
      <c r="O122" s="6" t="n"/>
      <c r="P122" s="6" t="n"/>
    </row>
    <row r="123">
      <c r="A123" s="5" t="n"/>
      <c r="B123" s="6" t="n"/>
      <c r="C123" s="6" t="n"/>
      <c r="D123" s="6" t="n"/>
      <c r="E123" s="6" t="n"/>
      <c r="F123" s="6" t="n"/>
      <c r="G123" s="6" t="n"/>
      <c r="H123" s="6" t="n"/>
      <c r="I123" s="7">
        <f>IF(G123="","",IFERROR(VLOOKUP(G123,Productos!$A:$C,3,FALSE),""))</f>
        <v/>
      </c>
      <c r="J123" s="7" t="n"/>
      <c r="K123" s="8">
        <f>IF(OR(H123="",I123=""),"",H123*I123+N(J123))</f>
        <v/>
      </c>
      <c r="L123" s="6" t="n"/>
      <c r="M123" s="6" t="n"/>
      <c r="N123" s="6" t="n"/>
      <c r="O123" s="6" t="n"/>
      <c r="P123" s="6" t="n"/>
    </row>
    <row r="124">
      <c r="A124" s="5" t="n"/>
      <c r="B124" s="6" t="n"/>
      <c r="C124" s="6" t="n"/>
      <c r="D124" s="6" t="n"/>
      <c r="E124" s="6" t="n"/>
      <c r="F124" s="6" t="n"/>
      <c r="G124" s="6" t="n"/>
      <c r="H124" s="6" t="n"/>
      <c r="I124" s="7">
        <f>IF(G124="","",IFERROR(VLOOKUP(G124,Productos!$A:$C,3,FALSE),""))</f>
        <v/>
      </c>
      <c r="J124" s="7" t="n"/>
      <c r="K124" s="8">
        <f>IF(OR(H124="",I124=""),"",H124*I124+N(J124))</f>
        <v/>
      </c>
      <c r="L124" s="6" t="n"/>
      <c r="M124" s="6" t="n"/>
      <c r="N124" s="6" t="n"/>
      <c r="O124" s="6" t="n"/>
      <c r="P124" s="6" t="n"/>
    </row>
    <row r="125">
      <c r="A125" s="5" t="n"/>
      <c r="B125" s="6" t="n"/>
      <c r="C125" s="6" t="n"/>
      <c r="D125" s="6" t="n"/>
      <c r="E125" s="6" t="n"/>
      <c r="F125" s="6" t="n"/>
      <c r="G125" s="6" t="n"/>
      <c r="H125" s="6" t="n"/>
      <c r="I125" s="7">
        <f>IF(G125="","",IFERROR(VLOOKUP(G125,Productos!$A:$C,3,FALSE),""))</f>
        <v/>
      </c>
      <c r="J125" s="7" t="n"/>
      <c r="K125" s="8">
        <f>IF(OR(H125="",I125=""),"",H125*I125+N(J125))</f>
        <v/>
      </c>
      <c r="L125" s="6" t="n"/>
      <c r="M125" s="6" t="n"/>
      <c r="N125" s="6" t="n"/>
      <c r="O125" s="6" t="n"/>
      <c r="P125" s="6" t="n"/>
    </row>
    <row r="126">
      <c r="A126" s="5" t="n"/>
      <c r="B126" s="6" t="n"/>
      <c r="C126" s="6" t="n"/>
      <c r="D126" s="6" t="n"/>
      <c r="E126" s="6" t="n"/>
      <c r="F126" s="6" t="n"/>
      <c r="G126" s="6" t="n"/>
      <c r="H126" s="6" t="n"/>
      <c r="I126" s="7">
        <f>IF(G126="","",IFERROR(VLOOKUP(G126,Productos!$A:$C,3,FALSE),""))</f>
        <v/>
      </c>
      <c r="J126" s="7" t="n"/>
      <c r="K126" s="8">
        <f>IF(OR(H126="",I126=""),"",H126*I126+N(J126))</f>
        <v/>
      </c>
      <c r="L126" s="6" t="n"/>
      <c r="M126" s="6" t="n"/>
      <c r="N126" s="6" t="n"/>
      <c r="O126" s="6" t="n"/>
      <c r="P126" s="6" t="n"/>
    </row>
    <row r="127">
      <c r="A127" s="5" t="n"/>
      <c r="B127" s="6" t="n"/>
      <c r="C127" s="6" t="n"/>
      <c r="D127" s="6" t="n"/>
      <c r="E127" s="6" t="n"/>
      <c r="F127" s="6" t="n"/>
      <c r="G127" s="6" t="n"/>
      <c r="H127" s="6" t="n"/>
      <c r="I127" s="7">
        <f>IF(G127="","",IFERROR(VLOOKUP(G127,Productos!$A:$C,3,FALSE),""))</f>
        <v/>
      </c>
      <c r="J127" s="7" t="n"/>
      <c r="K127" s="8">
        <f>IF(OR(H127="",I127=""),"",H127*I127+N(J127))</f>
        <v/>
      </c>
      <c r="L127" s="6" t="n"/>
      <c r="M127" s="6" t="n"/>
      <c r="N127" s="6" t="n"/>
      <c r="O127" s="6" t="n"/>
      <c r="P127" s="6" t="n"/>
    </row>
    <row r="128">
      <c r="A128" s="5" t="n"/>
      <c r="B128" s="6" t="n"/>
      <c r="C128" s="6" t="n"/>
      <c r="D128" s="6" t="n"/>
      <c r="E128" s="6" t="n"/>
      <c r="F128" s="6" t="n"/>
      <c r="G128" s="6" t="n"/>
      <c r="H128" s="6" t="n"/>
      <c r="I128" s="7">
        <f>IF(G128="","",IFERROR(VLOOKUP(G128,Productos!$A:$C,3,FALSE),""))</f>
        <v/>
      </c>
      <c r="J128" s="7" t="n"/>
      <c r="K128" s="8">
        <f>IF(OR(H128="",I128=""),"",H128*I128+N(J128))</f>
        <v/>
      </c>
      <c r="L128" s="6" t="n"/>
      <c r="M128" s="6" t="n"/>
      <c r="N128" s="6" t="n"/>
      <c r="O128" s="6" t="n"/>
      <c r="P128" s="6" t="n"/>
    </row>
    <row r="129">
      <c r="A129" s="5" t="n"/>
      <c r="B129" s="6" t="n"/>
      <c r="C129" s="6" t="n"/>
      <c r="D129" s="6" t="n"/>
      <c r="E129" s="6" t="n"/>
      <c r="F129" s="6" t="n"/>
      <c r="G129" s="6" t="n"/>
      <c r="H129" s="6" t="n"/>
      <c r="I129" s="7">
        <f>IF(G129="","",IFERROR(VLOOKUP(G129,Productos!$A:$C,3,FALSE),""))</f>
        <v/>
      </c>
      <c r="J129" s="7" t="n"/>
      <c r="K129" s="8">
        <f>IF(OR(H129="",I129=""),"",H129*I129+N(J129))</f>
        <v/>
      </c>
      <c r="L129" s="6" t="n"/>
      <c r="M129" s="6" t="n"/>
      <c r="N129" s="6" t="n"/>
      <c r="O129" s="6" t="n"/>
      <c r="P129" s="6" t="n"/>
    </row>
    <row r="130">
      <c r="A130" s="5" t="n"/>
      <c r="B130" s="6" t="n"/>
      <c r="C130" s="6" t="n"/>
      <c r="D130" s="6" t="n"/>
      <c r="E130" s="6" t="n"/>
      <c r="F130" s="6" t="n"/>
      <c r="G130" s="6" t="n"/>
      <c r="H130" s="6" t="n"/>
      <c r="I130" s="7">
        <f>IF(G130="","",IFERROR(VLOOKUP(G130,Productos!$A:$C,3,FALSE),""))</f>
        <v/>
      </c>
      <c r="J130" s="7" t="n"/>
      <c r="K130" s="8">
        <f>IF(OR(H130="",I130=""),"",H130*I130+N(J130))</f>
        <v/>
      </c>
      <c r="L130" s="6" t="n"/>
      <c r="M130" s="6" t="n"/>
      <c r="N130" s="6" t="n"/>
      <c r="O130" s="6" t="n"/>
      <c r="P130" s="6" t="n"/>
    </row>
    <row r="131">
      <c r="A131" s="5" t="n"/>
      <c r="B131" s="6" t="n"/>
      <c r="C131" s="6" t="n"/>
      <c r="D131" s="6" t="n"/>
      <c r="E131" s="6" t="n"/>
      <c r="F131" s="6" t="n"/>
      <c r="G131" s="6" t="n"/>
      <c r="H131" s="6" t="n"/>
      <c r="I131" s="7">
        <f>IF(G131="","",IFERROR(VLOOKUP(G131,Productos!$A:$C,3,FALSE),""))</f>
        <v/>
      </c>
      <c r="J131" s="7" t="n"/>
      <c r="K131" s="8">
        <f>IF(OR(H131="",I131=""),"",H131*I131+N(J131))</f>
        <v/>
      </c>
      <c r="L131" s="6" t="n"/>
      <c r="M131" s="6" t="n"/>
      <c r="N131" s="6" t="n"/>
      <c r="O131" s="6" t="n"/>
      <c r="P131" s="6" t="n"/>
    </row>
    <row r="132">
      <c r="A132" s="5" t="n"/>
      <c r="B132" s="6" t="n"/>
      <c r="C132" s="6" t="n"/>
      <c r="D132" s="6" t="n"/>
      <c r="E132" s="6" t="n"/>
      <c r="F132" s="6" t="n"/>
      <c r="G132" s="6" t="n"/>
      <c r="H132" s="6" t="n"/>
      <c r="I132" s="7">
        <f>IF(G132="","",IFERROR(VLOOKUP(G132,Productos!$A:$C,3,FALSE),""))</f>
        <v/>
      </c>
      <c r="J132" s="7" t="n"/>
      <c r="K132" s="8">
        <f>IF(OR(H132="",I132=""),"",H132*I132+N(J132))</f>
        <v/>
      </c>
      <c r="L132" s="6" t="n"/>
      <c r="M132" s="6" t="n"/>
      <c r="N132" s="6" t="n"/>
      <c r="O132" s="6" t="n"/>
      <c r="P132" s="6" t="n"/>
    </row>
    <row r="133">
      <c r="A133" s="5" t="n"/>
      <c r="B133" s="6" t="n"/>
      <c r="C133" s="6" t="n"/>
      <c r="D133" s="6" t="n"/>
      <c r="E133" s="6" t="n"/>
      <c r="F133" s="6" t="n"/>
      <c r="G133" s="6" t="n"/>
      <c r="H133" s="6" t="n"/>
      <c r="I133" s="7">
        <f>IF(G133="","",IFERROR(VLOOKUP(G133,Productos!$A:$C,3,FALSE),""))</f>
        <v/>
      </c>
      <c r="J133" s="7" t="n"/>
      <c r="K133" s="8">
        <f>IF(OR(H133="",I133=""),"",H133*I133+N(J133))</f>
        <v/>
      </c>
      <c r="L133" s="6" t="n"/>
      <c r="M133" s="6" t="n"/>
      <c r="N133" s="6" t="n"/>
      <c r="O133" s="6" t="n"/>
      <c r="P133" s="6" t="n"/>
    </row>
    <row r="134">
      <c r="A134" s="5" t="n"/>
      <c r="B134" s="6" t="n"/>
      <c r="C134" s="6" t="n"/>
      <c r="D134" s="6" t="n"/>
      <c r="E134" s="6" t="n"/>
      <c r="F134" s="6" t="n"/>
      <c r="G134" s="6" t="n"/>
      <c r="H134" s="6" t="n"/>
      <c r="I134" s="7">
        <f>IF(G134="","",IFERROR(VLOOKUP(G134,Productos!$A:$C,3,FALSE),""))</f>
        <v/>
      </c>
      <c r="J134" s="7" t="n"/>
      <c r="K134" s="8">
        <f>IF(OR(H134="",I134=""),"",H134*I134+N(J134))</f>
        <v/>
      </c>
      <c r="L134" s="6" t="n"/>
      <c r="M134" s="6" t="n"/>
      <c r="N134" s="6" t="n"/>
      <c r="O134" s="6" t="n"/>
      <c r="P134" s="6" t="n"/>
    </row>
    <row r="135">
      <c r="A135" s="5" t="n"/>
      <c r="B135" s="6" t="n"/>
      <c r="C135" s="6" t="n"/>
      <c r="D135" s="6" t="n"/>
      <c r="E135" s="6" t="n"/>
      <c r="F135" s="6" t="n"/>
      <c r="G135" s="6" t="n"/>
      <c r="H135" s="6" t="n"/>
      <c r="I135" s="7">
        <f>IF(G135="","",IFERROR(VLOOKUP(G135,Productos!$A:$C,3,FALSE),""))</f>
        <v/>
      </c>
      <c r="J135" s="7" t="n"/>
      <c r="K135" s="8">
        <f>IF(OR(H135="",I135=""),"",H135*I135+N(J135))</f>
        <v/>
      </c>
      <c r="L135" s="6" t="n"/>
      <c r="M135" s="6" t="n"/>
      <c r="N135" s="6" t="n"/>
      <c r="O135" s="6" t="n"/>
      <c r="P135" s="6" t="n"/>
    </row>
    <row r="136">
      <c r="A136" s="5" t="n"/>
      <c r="B136" s="6" t="n"/>
      <c r="C136" s="6" t="n"/>
      <c r="D136" s="6" t="n"/>
      <c r="E136" s="6" t="n"/>
      <c r="F136" s="6" t="n"/>
      <c r="G136" s="6" t="n"/>
      <c r="H136" s="6" t="n"/>
      <c r="I136" s="7">
        <f>IF(G136="","",IFERROR(VLOOKUP(G136,Productos!$A:$C,3,FALSE),""))</f>
        <v/>
      </c>
      <c r="J136" s="7" t="n"/>
      <c r="K136" s="8">
        <f>IF(OR(H136="",I136=""),"",H136*I136+N(J136))</f>
        <v/>
      </c>
      <c r="L136" s="6" t="n"/>
      <c r="M136" s="6" t="n"/>
      <c r="N136" s="6" t="n"/>
      <c r="O136" s="6" t="n"/>
      <c r="P136" s="6" t="n"/>
    </row>
    <row r="137">
      <c r="A137" s="5" t="n"/>
      <c r="B137" s="6" t="n"/>
      <c r="C137" s="6" t="n"/>
      <c r="D137" s="6" t="n"/>
      <c r="E137" s="6" t="n"/>
      <c r="F137" s="6" t="n"/>
      <c r="G137" s="6" t="n"/>
      <c r="H137" s="6" t="n"/>
      <c r="I137" s="7">
        <f>IF(G137="","",IFERROR(VLOOKUP(G137,Productos!$A:$C,3,FALSE),""))</f>
        <v/>
      </c>
      <c r="J137" s="7" t="n"/>
      <c r="K137" s="8">
        <f>IF(OR(H137="",I137=""),"",H137*I137+N(J137))</f>
        <v/>
      </c>
      <c r="L137" s="6" t="n"/>
      <c r="M137" s="6" t="n"/>
      <c r="N137" s="6" t="n"/>
      <c r="O137" s="6" t="n"/>
      <c r="P137" s="6" t="n"/>
    </row>
    <row r="138">
      <c r="A138" s="5" t="n"/>
      <c r="B138" s="6" t="n"/>
      <c r="C138" s="6" t="n"/>
      <c r="D138" s="6" t="n"/>
      <c r="E138" s="6" t="n"/>
      <c r="F138" s="6" t="n"/>
      <c r="G138" s="6" t="n"/>
      <c r="H138" s="6" t="n"/>
      <c r="I138" s="7">
        <f>IF(G138="","",IFERROR(VLOOKUP(G138,Productos!$A:$C,3,FALSE),""))</f>
        <v/>
      </c>
      <c r="J138" s="7" t="n"/>
      <c r="K138" s="8">
        <f>IF(OR(H138="",I138=""),"",H138*I138+N(J138))</f>
        <v/>
      </c>
      <c r="L138" s="6" t="n"/>
      <c r="M138" s="6" t="n"/>
      <c r="N138" s="6" t="n"/>
      <c r="O138" s="6" t="n"/>
      <c r="P138" s="6" t="n"/>
    </row>
    <row r="139">
      <c r="A139" s="5" t="n"/>
      <c r="B139" s="6" t="n"/>
      <c r="C139" s="6" t="n"/>
      <c r="D139" s="6" t="n"/>
      <c r="E139" s="6" t="n"/>
      <c r="F139" s="6" t="n"/>
      <c r="G139" s="6" t="n"/>
      <c r="H139" s="6" t="n"/>
      <c r="I139" s="7">
        <f>IF(G139="","",IFERROR(VLOOKUP(G139,Productos!$A:$C,3,FALSE),""))</f>
        <v/>
      </c>
      <c r="J139" s="7" t="n"/>
      <c r="K139" s="8">
        <f>IF(OR(H139="",I139=""),"",H139*I139+N(J139))</f>
        <v/>
      </c>
      <c r="L139" s="6" t="n"/>
      <c r="M139" s="6" t="n"/>
      <c r="N139" s="6" t="n"/>
      <c r="O139" s="6" t="n"/>
      <c r="P139" s="6" t="n"/>
    </row>
    <row r="140">
      <c r="A140" s="5" t="n"/>
      <c r="B140" s="6" t="n"/>
      <c r="C140" s="6" t="n"/>
      <c r="D140" s="6" t="n"/>
      <c r="E140" s="6" t="n"/>
      <c r="F140" s="6" t="n"/>
      <c r="G140" s="6" t="n"/>
      <c r="H140" s="6" t="n"/>
      <c r="I140" s="7">
        <f>IF(G140="","",IFERROR(VLOOKUP(G140,Productos!$A:$C,3,FALSE),""))</f>
        <v/>
      </c>
      <c r="J140" s="7" t="n"/>
      <c r="K140" s="8">
        <f>IF(OR(H140="",I140=""),"",H140*I140+N(J140))</f>
        <v/>
      </c>
      <c r="L140" s="6" t="n"/>
      <c r="M140" s="6" t="n"/>
      <c r="N140" s="6" t="n"/>
      <c r="O140" s="6" t="n"/>
      <c r="P140" s="6" t="n"/>
    </row>
    <row r="141">
      <c r="A141" s="5" t="n"/>
      <c r="B141" s="6" t="n"/>
      <c r="C141" s="6" t="n"/>
      <c r="D141" s="6" t="n"/>
      <c r="E141" s="6" t="n"/>
      <c r="F141" s="6" t="n"/>
      <c r="G141" s="6" t="n"/>
      <c r="H141" s="6" t="n"/>
      <c r="I141" s="7">
        <f>IF(G141="","",IFERROR(VLOOKUP(G141,Productos!$A:$C,3,FALSE),""))</f>
        <v/>
      </c>
      <c r="J141" s="7" t="n"/>
      <c r="K141" s="8">
        <f>IF(OR(H141="",I141=""),"",H141*I141+N(J141))</f>
        <v/>
      </c>
      <c r="L141" s="6" t="n"/>
      <c r="M141" s="6" t="n"/>
      <c r="N141" s="6" t="n"/>
      <c r="O141" s="6" t="n"/>
      <c r="P141" s="6" t="n"/>
    </row>
    <row r="142">
      <c r="A142" s="5" t="n"/>
      <c r="B142" s="6" t="n"/>
      <c r="C142" s="6" t="n"/>
      <c r="D142" s="6" t="n"/>
      <c r="E142" s="6" t="n"/>
      <c r="F142" s="6" t="n"/>
      <c r="G142" s="6" t="n"/>
      <c r="H142" s="6" t="n"/>
      <c r="I142" s="7">
        <f>IF(G142="","",IFERROR(VLOOKUP(G142,Productos!$A:$C,3,FALSE),""))</f>
        <v/>
      </c>
      <c r="J142" s="7" t="n"/>
      <c r="K142" s="8">
        <f>IF(OR(H142="",I142=""),"",H142*I142+N(J142))</f>
        <v/>
      </c>
      <c r="L142" s="6" t="n"/>
      <c r="M142" s="6" t="n"/>
      <c r="N142" s="6" t="n"/>
      <c r="O142" s="6" t="n"/>
      <c r="P142" s="6" t="n"/>
    </row>
    <row r="143">
      <c r="A143" s="5" t="n"/>
      <c r="B143" s="6" t="n"/>
      <c r="C143" s="6" t="n"/>
      <c r="D143" s="6" t="n"/>
      <c r="E143" s="6" t="n"/>
      <c r="F143" s="6" t="n"/>
      <c r="G143" s="6" t="n"/>
      <c r="H143" s="6" t="n"/>
      <c r="I143" s="7">
        <f>IF(G143="","",IFERROR(VLOOKUP(G143,Productos!$A:$C,3,FALSE),""))</f>
        <v/>
      </c>
      <c r="J143" s="7" t="n"/>
      <c r="K143" s="8">
        <f>IF(OR(H143="",I143=""),"",H143*I143+N(J143))</f>
        <v/>
      </c>
      <c r="L143" s="6" t="n"/>
      <c r="M143" s="6" t="n"/>
      <c r="N143" s="6" t="n"/>
      <c r="O143" s="6" t="n"/>
      <c r="P143" s="6" t="n"/>
    </row>
    <row r="144">
      <c r="A144" s="5" t="n"/>
      <c r="B144" s="6" t="n"/>
      <c r="C144" s="6" t="n"/>
      <c r="D144" s="6" t="n"/>
      <c r="E144" s="6" t="n"/>
      <c r="F144" s="6" t="n"/>
      <c r="G144" s="6" t="n"/>
      <c r="H144" s="6" t="n"/>
      <c r="I144" s="7">
        <f>IF(G144="","",IFERROR(VLOOKUP(G144,Productos!$A:$C,3,FALSE),""))</f>
        <v/>
      </c>
      <c r="J144" s="7" t="n"/>
      <c r="K144" s="8">
        <f>IF(OR(H144="",I144=""),"",H144*I144+N(J144))</f>
        <v/>
      </c>
      <c r="L144" s="6" t="n"/>
      <c r="M144" s="6" t="n"/>
      <c r="N144" s="6" t="n"/>
      <c r="O144" s="6" t="n"/>
      <c r="P144" s="6" t="n"/>
    </row>
    <row r="145">
      <c r="A145" s="5" t="n"/>
      <c r="B145" s="6" t="n"/>
      <c r="C145" s="6" t="n"/>
      <c r="D145" s="6" t="n"/>
      <c r="E145" s="6" t="n"/>
      <c r="F145" s="6" t="n"/>
      <c r="G145" s="6" t="n"/>
      <c r="H145" s="6" t="n"/>
      <c r="I145" s="7">
        <f>IF(G145="","",IFERROR(VLOOKUP(G145,Productos!$A:$C,3,FALSE),""))</f>
        <v/>
      </c>
      <c r="J145" s="7" t="n"/>
      <c r="K145" s="8">
        <f>IF(OR(H145="",I145=""),"",H145*I145+N(J145))</f>
        <v/>
      </c>
      <c r="L145" s="6" t="n"/>
      <c r="M145" s="6" t="n"/>
      <c r="N145" s="6" t="n"/>
      <c r="O145" s="6" t="n"/>
      <c r="P145" s="6" t="n"/>
    </row>
    <row r="146">
      <c r="A146" s="5" t="n"/>
      <c r="B146" s="6" t="n"/>
      <c r="C146" s="6" t="n"/>
      <c r="D146" s="6" t="n"/>
      <c r="E146" s="6" t="n"/>
      <c r="F146" s="6" t="n"/>
      <c r="G146" s="6" t="n"/>
      <c r="H146" s="6" t="n"/>
      <c r="I146" s="7">
        <f>IF(G146="","",IFERROR(VLOOKUP(G146,Productos!$A:$C,3,FALSE),""))</f>
        <v/>
      </c>
      <c r="J146" s="7" t="n"/>
      <c r="K146" s="8">
        <f>IF(OR(H146="",I146=""),"",H146*I146+N(J146))</f>
        <v/>
      </c>
      <c r="L146" s="6" t="n"/>
      <c r="M146" s="6" t="n"/>
      <c r="N146" s="6" t="n"/>
      <c r="O146" s="6" t="n"/>
      <c r="P146" s="6" t="n"/>
    </row>
    <row r="147">
      <c r="A147" s="5" t="n"/>
      <c r="B147" s="6" t="n"/>
      <c r="C147" s="6" t="n"/>
      <c r="D147" s="6" t="n"/>
      <c r="E147" s="6" t="n"/>
      <c r="F147" s="6" t="n"/>
      <c r="G147" s="6" t="n"/>
      <c r="H147" s="6" t="n"/>
      <c r="I147" s="7">
        <f>IF(G147="","",IFERROR(VLOOKUP(G147,Productos!$A:$C,3,FALSE),""))</f>
        <v/>
      </c>
      <c r="J147" s="7" t="n"/>
      <c r="K147" s="8">
        <f>IF(OR(H147="",I147=""),"",H147*I147+N(J147))</f>
        <v/>
      </c>
      <c r="L147" s="6" t="n"/>
      <c r="M147" s="6" t="n"/>
      <c r="N147" s="6" t="n"/>
      <c r="O147" s="6" t="n"/>
      <c r="P147" s="6" t="n"/>
    </row>
    <row r="148">
      <c r="A148" s="5" t="n"/>
      <c r="B148" s="6" t="n"/>
      <c r="C148" s="6" t="n"/>
      <c r="D148" s="6" t="n"/>
      <c r="E148" s="6" t="n"/>
      <c r="F148" s="6" t="n"/>
      <c r="G148" s="6" t="n"/>
      <c r="H148" s="6" t="n"/>
      <c r="I148" s="7">
        <f>IF(G148="","",IFERROR(VLOOKUP(G148,Productos!$A:$C,3,FALSE),""))</f>
        <v/>
      </c>
      <c r="J148" s="7" t="n"/>
      <c r="K148" s="8">
        <f>IF(OR(H148="",I148=""),"",H148*I148+N(J148))</f>
        <v/>
      </c>
      <c r="L148" s="6" t="n"/>
      <c r="M148" s="6" t="n"/>
      <c r="N148" s="6" t="n"/>
      <c r="O148" s="6" t="n"/>
      <c r="P148" s="6" t="n"/>
    </row>
    <row r="149">
      <c r="A149" s="5" t="n"/>
      <c r="B149" s="6" t="n"/>
      <c r="C149" s="6" t="n"/>
      <c r="D149" s="6" t="n"/>
      <c r="E149" s="6" t="n"/>
      <c r="F149" s="6" t="n"/>
      <c r="G149" s="6" t="n"/>
      <c r="H149" s="6" t="n"/>
      <c r="I149" s="7">
        <f>IF(G149="","",IFERROR(VLOOKUP(G149,Productos!$A:$C,3,FALSE),""))</f>
        <v/>
      </c>
      <c r="J149" s="7" t="n"/>
      <c r="K149" s="8">
        <f>IF(OR(H149="",I149=""),"",H149*I149+N(J149))</f>
        <v/>
      </c>
      <c r="L149" s="6" t="n"/>
      <c r="M149" s="6" t="n"/>
      <c r="N149" s="6" t="n"/>
      <c r="O149" s="6" t="n"/>
      <c r="P149" s="6" t="n"/>
    </row>
    <row r="150">
      <c r="A150" s="5" t="n"/>
      <c r="B150" s="6" t="n"/>
      <c r="C150" s="6" t="n"/>
      <c r="D150" s="6" t="n"/>
      <c r="E150" s="6" t="n"/>
      <c r="F150" s="6" t="n"/>
      <c r="G150" s="6" t="n"/>
      <c r="H150" s="6" t="n"/>
      <c r="I150" s="7">
        <f>IF(G150="","",IFERROR(VLOOKUP(G150,Productos!$A:$C,3,FALSE),""))</f>
        <v/>
      </c>
      <c r="J150" s="7" t="n"/>
      <c r="K150" s="8">
        <f>IF(OR(H150="",I150=""),"",H150*I150+N(J150))</f>
        <v/>
      </c>
      <c r="L150" s="6" t="n"/>
      <c r="M150" s="6" t="n"/>
      <c r="N150" s="6" t="n"/>
      <c r="O150" s="6" t="n"/>
      <c r="P150" s="6" t="n"/>
    </row>
    <row r="151">
      <c r="A151" s="5" t="n"/>
      <c r="B151" s="6" t="n"/>
      <c r="C151" s="6" t="n"/>
      <c r="D151" s="6" t="n"/>
      <c r="E151" s="6" t="n"/>
      <c r="F151" s="6" t="n"/>
      <c r="G151" s="6" t="n"/>
      <c r="H151" s="6" t="n"/>
      <c r="I151" s="7">
        <f>IF(G151="","",IFERROR(VLOOKUP(G151,Productos!$A:$C,3,FALSE),""))</f>
        <v/>
      </c>
      <c r="J151" s="7" t="n"/>
      <c r="K151" s="8">
        <f>IF(OR(H151="",I151=""),"",H151*I151+N(J151))</f>
        <v/>
      </c>
      <c r="L151" s="6" t="n"/>
      <c r="M151" s="6" t="n"/>
      <c r="N151" s="6" t="n"/>
      <c r="O151" s="6" t="n"/>
      <c r="P151" s="6" t="n"/>
    </row>
    <row r="152">
      <c r="A152" s="5" t="n"/>
      <c r="B152" s="6" t="n"/>
      <c r="C152" s="6" t="n"/>
      <c r="D152" s="6" t="n"/>
      <c r="E152" s="6" t="n"/>
      <c r="F152" s="6" t="n"/>
      <c r="G152" s="6" t="n"/>
      <c r="H152" s="6" t="n"/>
      <c r="I152" s="7">
        <f>IF(G152="","",IFERROR(VLOOKUP(G152,Productos!$A:$C,3,FALSE),""))</f>
        <v/>
      </c>
      <c r="J152" s="7" t="n"/>
      <c r="K152" s="8">
        <f>IF(OR(H152="",I152=""),"",H152*I152+N(J152))</f>
        <v/>
      </c>
      <c r="L152" s="6" t="n"/>
      <c r="M152" s="6" t="n"/>
      <c r="N152" s="6" t="n"/>
      <c r="O152" s="6" t="n"/>
      <c r="P152" s="6" t="n"/>
    </row>
    <row r="153">
      <c r="A153" s="5" t="n"/>
      <c r="B153" s="6" t="n"/>
      <c r="C153" s="6" t="n"/>
      <c r="D153" s="6" t="n"/>
      <c r="E153" s="6" t="n"/>
      <c r="F153" s="6" t="n"/>
      <c r="G153" s="6" t="n"/>
      <c r="H153" s="6" t="n"/>
      <c r="I153" s="7">
        <f>IF(G153="","",IFERROR(VLOOKUP(G153,Productos!$A:$C,3,FALSE),""))</f>
        <v/>
      </c>
      <c r="J153" s="7" t="n"/>
      <c r="K153" s="8">
        <f>IF(OR(H153="",I153=""),"",H153*I153+N(J153))</f>
        <v/>
      </c>
      <c r="L153" s="6" t="n"/>
      <c r="M153" s="6" t="n"/>
      <c r="N153" s="6" t="n"/>
      <c r="O153" s="6" t="n"/>
      <c r="P153" s="6" t="n"/>
    </row>
    <row r="154">
      <c r="A154" s="5" t="n"/>
      <c r="B154" s="6" t="n"/>
      <c r="C154" s="6" t="n"/>
      <c r="D154" s="6" t="n"/>
      <c r="E154" s="6" t="n"/>
      <c r="F154" s="6" t="n"/>
      <c r="G154" s="6" t="n"/>
      <c r="H154" s="6" t="n"/>
      <c r="I154" s="7">
        <f>IF(G154="","",IFERROR(VLOOKUP(G154,Productos!$A:$C,3,FALSE),""))</f>
        <v/>
      </c>
      <c r="J154" s="7" t="n"/>
      <c r="K154" s="8">
        <f>IF(OR(H154="",I154=""),"",H154*I154+N(J154))</f>
        <v/>
      </c>
      <c r="L154" s="6" t="n"/>
      <c r="M154" s="6" t="n"/>
      <c r="N154" s="6" t="n"/>
      <c r="O154" s="6" t="n"/>
      <c r="P154" s="6" t="n"/>
    </row>
    <row r="155">
      <c r="A155" s="5" t="n"/>
      <c r="B155" s="6" t="n"/>
      <c r="C155" s="6" t="n"/>
      <c r="D155" s="6" t="n"/>
      <c r="E155" s="6" t="n"/>
      <c r="F155" s="6" t="n"/>
      <c r="G155" s="6" t="n"/>
      <c r="H155" s="6" t="n"/>
      <c r="I155" s="7">
        <f>IF(G155="","",IFERROR(VLOOKUP(G155,Productos!$A:$C,3,FALSE),""))</f>
        <v/>
      </c>
      <c r="J155" s="7" t="n"/>
      <c r="K155" s="8">
        <f>IF(OR(H155="",I155=""),"",H155*I155+N(J155))</f>
        <v/>
      </c>
      <c r="L155" s="6" t="n"/>
      <c r="M155" s="6" t="n"/>
      <c r="N155" s="6" t="n"/>
      <c r="O155" s="6" t="n"/>
      <c r="P155" s="6" t="n"/>
    </row>
    <row r="156">
      <c r="A156" s="5" t="n"/>
      <c r="B156" s="6" t="n"/>
      <c r="C156" s="6" t="n"/>
      <c r="D156" s="6" t="n"/>
      <c r="E156" s="6" t="n"/>
      <c r="F156" s="6" t="n"/>
      <c r="G156" s="6" t="n"/>
      <c r="H156" s="6" t="n"/>
      <c r="I156" s="7">
        <f>IF(G156="","",IFERROR(VLOOKUP(G156,Productos!$A:$C,3,FALSE),""))</f>
        <v/>
      </c>
      <c r="J156" s="7" t="n"/>
      <c r="K156" s="8">
        <f>IF(OR(H156="",I156=""),"",H156*I156+N(J156))</f>
        <v/>
      </c>
      <c r="L156" s="6" t="n"/>
      <c r="M156" s="6" t="n"/>
      <c r="N156" s="6" t="n"/>
      <c r="O156" s="6" t="n"/>
      <c r="P156" s="6" t="n"/>
    </row>
    <row r="157">
      <c r="A157" s="5" t="n"/>
      <c r="B157" s="6" t="n"/>
      <c r="C157" s="6" t="n"/>
      <c r="D157" s="6" t="n"/>
      <c r="E157" s="6" t="n"/>
      <c r="F157" s="6" t="n"/>
      <c r="G157" s="6" t="n"/>
      <c r="H157" s="6" t="n"/>
      <c r="I157" s="7">
        <f>IF(G157="","",IFERROR(VLOOKUP(G157,Productos!$A:$C,3,FALSE),""))</f>
        <v/>
      </c>
      <c r="J157" s="7" t="n"/>
      <c r="K157" s="8">
        <f>IF(OR(H157="",I157=""),"",H157*I157+N(J157))</f>
        <v/>
      </c>
      <c r="L157" s="6" t="n"/>
      <c r="M157" s="6" t="n"/>
      <c r="N157" s="6" t="n"/>
      <c r="O157" s="6" t="n"/>
      <c r="P157" s="6" t="n"/>
    </row>
    <row r="158">
      <c r="A158" s="5" t="n"/>
      <c r="B158" s="6" t="n"/>
      <c r="C158" s="6" t="n"/>
      <c r="D158" s="6" t="n"/>
      <c r="E158" s="6" t="n"/>
      <c r="F158" s="6" t="n"/>
      <c r="G158" s="6" t="n"/>
      <c r="H158" s="6" t="n"/>
      <c r="I158" s="7">
        <f>IF(G158="","",IFERROR(VLOOKUP(G158,Productos!$A:$C,3,FALSE),""))</f>
        <v/>
      </c>
      <c r="J158" s="7" t="n"/>
      <c r="K158" s="8">
        <f>IF(OR(H158="",I158=""),"",H158*I158+N(J158))</f>
        <v/>
      </c>
      <c r="L158" s="6" t="n"/>
      <c r="M158" s="6" t="n"/>
      <c r="N158" s="6" t="n"/>
      <c r="O158" s="6" t="n"/>
      <c r="P158" s="6" t="n"/>
    </row>
    <row r="159">
      <c r="A159" s="5" t="n"/>
      <c r="B159" s="6" t="n"/>
      <c r="C159" s="6" t="n"/>
      <c r="D159" s="6" t="n"/>
      <c r="E159" s="6" t="n"/>
      <c r="F159" s="6" t="n"/>
      <c r="G159" s="6" t="n"/>
      <c r="H159" s="6" t="n"/>
      <c r="I159" s="7">
        <f>IF(G159="","",IFERROR(VLOOKUP(G159,Productos!$A:$C,3,FALSE),""))</f>
        <v/>
      </c>
      <c r="J159" s="7" t="n"/>
      <c r="K159" s="8">
        <f>IF(OR(H159="",I159=""),"",H159*I159+N(J159))</f>
        <v/>
      </c>
      <c r="L159" s="6" t="n"/>
      <c r="M159" s="6" t="n"/>
      <c r="N159" s="6" t="n"/>
      <c r="O159" s="6" t="n"/>
      <c r="P159" s="6" t="n"/>
    </row>
    <row r="160">
      <c r="A160" s="5" t="n"/>
      <c r="B160" s="6" t="n"/>
      <c r="C160" s="6" t="n"/>
      <c r="D160" s="6" t="n"/>
      <c r="E160" s="6" t="n"/>
      <c r="F160" s="6" t="n"/>
      <c r="G160" s="6" t="n"/>
      <c r="H160" s="6" t="n"/>
      <c r="I160" s="7">
        <f>IF(G160="","",IFERROR(VLOOKUP(G160,Productos!$A:$C,3,FALSE),""))</f>
        <v/>
      </c>
      <c r="J160" s="7" t="n"/>
      <c r="K160" s="8">
        <f>IF(OR(H160="",I160=""),"",H160*I160+N(J160))</f>
        <v/>
      </c>
      <c r="L160" s="6" t="n"/>
      <c r="M160" s="6" t="n"/>
      <c r="N160" s="6" t="n"/>
      <c r="O160" s="6" t="n"/>
      <c r="P160" s="6" t="n"/>
    </row>
    <row r="161">
      <c r="A161" s="5" t="n"/>
      <c r="B161" s="6" t="n"/>
      <c r="C161" s="6" t="n"/>
      <c r="D161" s="6" t="n"/>
      <c r="E161" s="6" t="n"/>
      <c r="F161" s="6" t="n"/>
      <c r="G161" s="6" t="n"/>
      <c r="H161" s="6" t="n"/>
      <c r="I161" s="7">
        <f>IF(G161="","",IFERROR(VLOOKUP(G161,Productos!$A:$C,3,FALSE),""))</f>
        <v/>
      </c>
      <c r="J161" s="7" t="n"/>
      <c r="K161" s="8">
        <f>IF(OR(H161="",I161=""),"",H161*I161+N(J161))</f>
        <v/>
      </c>
      <c r="L161" s="6" t="n"/>
      <c r="M161" s="6" t="n"/>
      <c r="N161" s="6" t="n"/>
      <c r="O161" s="6" t="n"/>
      <c r="P161" s="6" t="n"/>
    </row>
    <row r="162">
      <c r="A162" s="5" t="n"/>
      <c r="B162" s="6" t="n"/>
      <c r="C162" s="6" t="n"/>
      <c r="D162" s="6" t="n"/>
      <c r="E162" s="6" t="n"/>
      <c r="F162" s="6" t="n"/>
      <c r="G162" s="6" t="n"/>
      <c r="H162" s="6" t="n"/>
      <c r="I162" s="7">
        <f>IF(G162="","",IFERROR(VLOOKUP(G162,Productos!$A:$C,3,FALSE),""))</f>
        <v/>
      </c>
      <c r="J162" s="7" t="n"/>
      <c r="K162" s="8">
        <f>IF(OR(H162="",I162=""),"",H162*I162+N(J162))</f>
        <v/>
      </c>
      <c r="L162" s="6" t="n"/>
      <c r="M162" s="6" t="n"/>
      <c r="N162" s="6" t="n"/>
      <c r="O162" s="6" t="n"/>
      <c r="P162" s="6" t="n"/>
    </row>
    <row r="163">
      <c r="A163" s="5" t="n"/>
      <c r="B163" s="6" t="n"/>
      <c r="C163" s="6" t="n"/>
      <c r="D163" s="6" t="n"/>
      <c r="E163" s="6" t="n"/>
      <c r="F163" s="6" t="n"/>
      <c r="G163" s="6" t="n"/>
      <c r="H163" s="6" t="n"/>
      <c r="I163" s="7">
        <f>IF(G163="","",IFERROR(VLOOKUP(G163,Productos!$A:$C,3,FALSE),""))</f>
        <v/>
      </c>
      <c r="J163" s="7" t="n"/>
      <c r="K163" s="8">
        <f>IF(OR(H163="",I163=""),"",H163*I163+N(J163))</f>
        <v/>
      </c>
      <c r="L163" s="6" t="n"/>
      <c r="M163" s="6" t="n"/>
      <c r="N163" s="6" t="n"/>
      <c r="O163" s="6" t="n"/>
      <c r="P163" s="6" t="n"/>
    </row>
    <row r="164">
      <c r="A164" s="5" t="n"/>
      <c r="B164" s="6" t="n"/>
      <c r="C164" s="6" t="n"/>
      <c r="D164" s="6" t="n"/>
      <c r="E164" s="6" t="n"/>
      <c r="F164" s="6" t="n"/>
      <c r="G164" s="6" t="n"/>
      <c r="H164" s="6" t="n"/>
      <c r="I164" s="7">
        <f>IF(G164="","",IFERROR(VLOOKUP(G164,Productos!$A:$C,3,FALSE),""))</f>
        <v/>
      </c>
      <c r="J164" s="7" t="n"/>
      <c r="K164" s="8">
        <f>IF(OR(H164="",I164=""),"",H164*I164+N(J164))</f>
        <v/>
      </c>
      <c r="L164" s="6" t="n"/>
      <c r="M164" s="6" t="n"/>
      <c r="N164" s="6" t="n"/>
      <c r="O164" s="6" t="n"/>
      <c r="P164" s="6" t="n"/>
    </row>
    <row r="165">
      <c r="A165" s="5" t="n"/>
      <c r="B165" s="6" t="n"/>
      <c r="C165" s="6" t="n"/>
      <c r="D165" s="6" t="n"/>
      <c r="E165" s="6" t="n"/>
      <c r="F165" s="6" t="n"/>
      <c r="G165" s="6" t="n"/>
      <c r="H165" s="6" t="n"/>
      <c r="I165" s="7">
        <f>IF(G165="","",IFERROR(VLOOKUP(G165,Productos!$A:$C,3,FALSE),""))</f>
        <v/>
      </c>
      <c r="J165" s="7" t="n"/>
      <c r="K165" s="8">
        <f>IF(OR(H165="",I165=""),"",H165*I165+N(J165))</f>
        <v/>
      </c>
      <c r="L165" s="6" t="n"/>
      <c r="M165" s="6" t="n"/>
      <c r="N165" s="6" t="n"/>
      <c r="O165" s="6" t="n"/>
      <c r="P165" s="6" t="n"/>
    </row>
    <row r="166">
      <c r="A166" s="5" t="n"/>
      <c r="B166" s="6" t="n"/>
      <c r="C166" s="6" t="n"/>
      <c r="D166" s="6" t="n"/>
      <c r="E166" s="6" t="n"/>
      <c r="F166" s="6" t="n"/>
      <c r="G166" s="6" t="n"/>
      <c r="H166" s="6" t="n"/>
      <c r="I166" s="7">
        <f>IF(G166="","",IFERROR(VLOOKUP(G166,Productos!$A:$C,3,FALSE),""))</f>
        <v/>
      </c>
      <c r="J166" s="7" t="n"/>
      <c r="K166" s="8">
        <f>IF(OR(H166="",I166=""),"",H166*I166+N(J166))</f>
        <v/>
      </c>
      <c r="L166" s="6" t="n"/>
      <c r="M166" s="6" t="n"/>
      <c r="N166" s="6" t="n"/>
      <c r="O166" s="6" t="n"/>
      <c r="P166" s="6" t="n"/>
    </row>
    <row r="167">
      <c r="A167" s="5" t="n"/>
      <c r="B167" s="6" t="n"/>
      <c r="C167" s="6" t="n"/>
      <c r="D167" s="6" t="n"/>
      <c r="E167" s="6" t="n"/>
      <c r="F167" s="6" t="n"/>
      <c r="G167" s="6" t="n"/>
      <c r="H167" s="6" t="n"/>
      <c r="I167" s="7">
        <f>IF(G167="","",IFERROR(VLOOKUP(G167,Productos!$A:$C,3,FALSE),""))</f>
        <v/>
      </c>
      <c r="J167" s="7" t="n"/>
      <c r="K167" s="8">
        <f>IF(OR(H167="",I167=""),"",H167*I167+N(J167))</f>
        <v/>
      </c>
      <c r="L167" s="6" t="n"/>
      <c r="M167" s="6" t="n"/>
      <c r="N167" s="6" t="n"/>
      <c r="O167" s="6" t="n"/>
      <c r="P167" s="6" t="n"/>
    </row>
    <row r="168">
      <c r="A168" s="5" t="n"/>
      <c r="B168" s="6" t="n"/>
      <c r="C168" s="6" t="n"/>
      <c r="D168" s="6" t="n"/>
      <c r="E168" s="6" t="n"/>
      <c r="F168" s="6" t="n"/>
      <c r="G168" s="6" t="n"/>
      <c r="H168" s="6" t="n"/>
      <c r="I168" s="7">
        <f>IF(G168="","",IFERROR(VLOOKUP(G168,Productos!$A:$C,3,FALSE),""))</f>
        <v/>
      </c>
      <c r="J168" s="7" t="n"/>
      <c r="K168" s="8">
        <f>IF(OR(H168="",I168=""),"",H168*I168+N(J168))</f>
        <v/>
      </c>
      <c r="L168" s="6" t="n"/>
      <c r="M168" s="6" t="n"/>
      <c r="N168" s="6" t="n"/>
      <c r="O168" s="6" t="n"/>
      <c r="P168" s="6" t="n"/>
    </row>
    <row r="169">
      <c r="A169" s="5" t="n"/>
      <c r="B169" s="6" t="n"/>
      <c r="C169" s="6" t="n"/>
      <c r="D169" s="6" t="n"/>
      <c r="E169" s="6" t="n"/>
      <c r="F169" s="6" t="n"/>
      <c r="G169" s="6" t="n"/>
      <c r="H169" s="6" t="n"/>
      <c r="I169" s="7">
        <f>IF(G169="","",IFERROR(VLOOKUP(G169,Productos!$A:$C,3,FALSE),""))</f>
        <v/>
      </c>
      <c r="J169" s="7" t="n"/>
      <c r="K169" s="8">
        <f>IF(OR(H169="",I169=""),"",H169*I169+N(J169))</f>
        <v/>
      </c>
      <c r="L169" s="6" t="n"/>
      <c r="M169" s="6" t="n"/>
      <c r="N169" s="6" t="n"/>
      <c r="O169" s="6" t="n"/>
      <c r="P169" s="6" t="n"/>
    </row>
    <row r="170">
      <c r="A170" s="5" t="n"/>
      <c r="B170" s="6" t="n"/>
      <c r="C170" s="6" t="n"/>
      <c r="D170" s="6" t="n"/>
      <c r="E170" s="6" t="n"/>
      <c r="F170" s="6" t="n"/>
      <c r="G170" s="6" t="n"/>
      <c r="H170" s="6" t="n"/>
      <c r="I170" s="7">
        <f>IF(G170="","",IFERROR(VLOOKUP(G170,Productos!$A:$C,3,FALSE),""))</f>
        <v/>
      </c>
      <c r="J170" s="7" t="n"/>
      <c r="K170" s="8">
        <f>IF(OR(H170="",I170=""),"",H170*I170+N(J170))</f>
        <v/>
      </c>
      <c r="L170" s="6" t="n"/>
      <c r="M170" s="6" t="n"/>
      <c r="N170" s="6" t="n"/>
      <c r="O170" s="6" t="n"/>
      <c r="P170" s="6" t="n"/>
    </row>
    <row r="171">
      <c r="A171" s="5" t="n"/>
      <c r="B171" s="6" t="n"/>
      <c r="C171" s="6" t="n"/>
      <c r="D171" s="6" t="n"/>
      <c r="E171" s="6" t="n"/>
      <c r="F171" s="6" t="n"/>
      <c r="G171" s="6" t="n"/>
      <c r="H171" s="6" t="n"/>
      <c r="I171" s="7">
        <f>IF(G171="","",IFERROR(VLOOKUP(G171,Productos!$A:$C,3,FALSE),""))</f>
        <v/>
      </c>
      <c r="J171" s="7" t="n"/>
      <c r="K171" s="8">
        <f>IF(OR(H171="",I171=""),"",H171*I171+N(J171))</f>
        <v/>
      </c>
      <c r="L171" s="6" t="n"/>
      <c r="M171" s="6" t="n"/>
      <c r="N171" s="6" t="n"/>
      <c r="O171" s="6" t="n"/>
      <c r="P171" s="6" t="n"/>
    </row>
    <row r="172">
      <c r="A172" s="5" t="n"/>
      <c r="B172" s="6" t="n"/>
      <c r="C172" s="6" t="n"/>
      <c r="D172" s="6" t="n"/>
      <c r="E172" s="6" t="n"/>
      <c r="F172" s="6" t="n"/>
      <c r="G172" s="6" t="n"/>
      <c r="H172" s="6" t="n"/>
      <c r="I172" s="7">
        <f>IF(G172="","",IFERROR(VLOOKUP(G172,Productos!$A:$C,3,FALSE),""))</f>
        <v/>
      </c>
      <c r="J172" s="7" t="n"/>
      <c r="K172" s="8">
        <f>IF(OR(H172="",I172=""),"",H172*I172+N(J172))</f>
        <v/>
      </c>
      <c r="L172" s="6" t="n"/>
      <c r="M172" s="6" t="n"/>
      <c r="N172" s="6" t="n"/>
      <c r="O172" s="6" t="n"/>
      <c r="P172" s="6" t="n"/>
    </row>
    <row r="173">
      <c r="A173" s="5" t="n"/>
      <c r="B173" s="6" t="n"/>
      <c r="C173" s="6" t="n"/>
      <c r="D173" s="6" t="n"/>
      <c r="E173" s="6" t="n"/>
      <c r="F173" s="6" t="n"/>
      <c r="G173" s="6" t="n"/>
      <c r="H173" s="6" t="n"/>
      <c r="I173" s="7">
        <f>IF(G173="","",IFERROR(VLOOKUP(G173,Productos!$A:$C,3,FALSE),""))</f>
        <v/>
      </c>
      <c r="J173" s="7" t="n"/>
      <c r="K173" s="8">
        <f>IF(OR(H173="",I173=""),"",H173*I173+N(J173))</f>
        <v/>
      </c>
      <c r="L173" s="6" t="n"/>
      <c r="M173" s="6" t="n"/>
      <c r="N173" s="6" t="n"/>
      <c r="O173" s="6" t="n"/>
      <c r="P173" s="6" t="n"/>
    </row>
    <row r="174">
      <c r="A174" s="5" t="n"/>
      <c r="B174" s="6" t="n"/>
      <c r="C174" s="6" t="n"/>
      <c r="D174" s="6" t="n"/>
      <c r="E174" s="6" t="n"/>
      <c r="F174" s="6" t="n"/>
      <c r="G174" s="6" t="n"/>
      <c r="H174" s="6" t="n"/>
      <c r="I174" s="7">
        <f>IF(G174="","",IFERROR(VLOOKUP(G174,Productos!$A:$C,3,FALSE),""))</f>
        <v/>
      </c>
      <c r="J174" s="7" t="n"/>
      <c r="K174" s="8">
        <f>IF(OR(H174="",I174=""),"",H174*I174+N(J174))</f>
        <v/>
      </c>
      <c r="L174" s="6" t="n"/>
      <c r="M174" s="6" t="n"/>
      <c r="N174" s="6" t="n"/>
      <c r="O174" s="6" t="n"/>
      <c r="P174" s="6" t="n"/>
    </row>
    <row r="175">
      <c r="A175" s="5" t="n"/>
      <c r="B175" s="6" t="n"/>
      <c r="C175" s="6" t="n"/>
      <c r="D175" s="6" t="n"/>
      <c r="E175" s="6" t="n"/>
      <c r="F175" s="6" t="n"/>
      <c r="G175" s="6" t="n"/>
      <c r="H175" s="6" t="n"/>
      <c r="I175" s="7">
        <f>IF(G175="","",IFERROR(VLOOKUP(G175,Productos!$A:$C,3,FALSE),""))</f>
        <v/>
      </c>
      <c r="J175" s="7" t="n"/>
      <c r="K175" s="8">
        <f>IF(OR(H175="",I175=""),"",H175*I175+N(J175))</f>
        <v/>
      </c>
      <c r="L175" s="6" t="n"/>
      <c r="M175" s="6" t="n"/>
      <c r="N175" s="6" t="n"/>
      <c r="O175" s="6" t="n"/>
      <c r="P175" s="6" t="n"/>
    </row>
    <row r="176">
      <c r="A176" s="5" t="n"/>
      <c r="B176" s="6" t="n"/>
      <c r="C176" s="6" t="n"/>
      <c r="D176" s="6" t="n"/>
      <c r="E176" s="6" t="n"/>
      <c r="F176" s="6" t="n"/>
      <c r="G176" s="6" t="n"/>
      <c r="H176" s="6" t="n"/>
      <c r="I176" s="7">
        <f>IF(G176="","",IFERROR(VLOOKUP(G176,Productos!$A:$C,3,FALSE),""))</f>
        <v/>
      </c>
      <c r="J176" s="7" t="n"/>
      <c r="K176" s="8">
        <f>IF(OR(H176="",I176=""),"",H176*I176+N(J176))</f>
        <v/>
      </c>
      <c r="L176" s="6" t="n"/>
      <c r="M176" s="6" t="n"/>
      <c r="N176" s="6" t="n"/>
      <c r="O176" s="6" t="n"/>
      <c r="P176" s="6" t="n"/>
    </row>
    <row r="177">
      <c r="A177" s="5" t="n"/>
      <c r="B177" s="6" t="n"/>
      <c r="C177" s="6" t="n"/>
      <c r="D177" s="6" t="n"/>
      <c r="E177" s="6" t="n"/>
      <c r="F177" s="6" t="n"/>
      <c r="G177" s="6" t="n"/>
      <c r="H177" s="6" t="n"/>
      <c r="I177" s="7">
        <f>IF(G177="","",IFERROR(VLOOKUP(G177,Productos!$A:$C,3,FALSE),""))</f>
        <v/>
      </c>
      <c r="J177" s="7" t="n"/>
      <c r="K177" s="8">
        <f>IF(OR(H177="",I177=""),"",H177*I177+N(J177))</f>
        <v/>
      </c>
      <c r="L177" s="6" t="n"/>
      <c r="M177" s="6" t="n"/>
      <c r="N177" s="6" t="n"/>
      <c r="O177" s="6" t="n"/>
      <c r="P177" s="6" t="n"/>
    </row>
    <row r="178">
      <c r="A178" s="5" t="n"/>
      <c r="B178" s="6" t="n"/>
      <c r="C178" s="6" t="n"/>
      <c r="D178" s="6" t="n"/>
      <c r="E178" s="6" t="n"/>
      <c r="F178" s="6" t="n"/>
      <c r="G178" s="6" t="n"/>
      <c r="H178" s="6" t="n"/>
      <c r="I178" s="7">
        <f>IF(G178="","",IFERROR(VLOOKUP(G178,Productos!$A:$C,3,FALSE),""))</f>
        <v/>
      </c>
      <c r="J178" s="7" t="n"/>
      <c r="K178" s="8">
        <f>IF(OR(H178="",I178=""),"",H178*I178+N(J178))</f>
        <v/>
      </c>
      <c r="L178" s="6" t="n"/>
      <c r="M178" s="6" t="n"/>
      <c r="N178" s="6" t="n"/>
      <c r="O178" s="6" t="n"/>
      <c r="P178" s="6" t="n"/>
    </row>
    <row r="179">
      <c r="A179" s="5" t="n"/>
      <c r="B179" s="6" t="n"/>
      <c r="C179" s="6" t="n"/>
      <c r="D179" s="6" t="n"/>
      <c r="E179" s="6" t="n"/>
      <c r="F179" s="6" t="n"/>
      <c r="G179" s="6" t="n"/>
      <c r="H179" s="6" t="n"/>
      <c r="I179" s="7">
        <f>IF(G179="","",IFERROR(VLOOKUP(G179,Productos!$A:$C,3,FALSE),""))</f>
        <v/>
      </c>
      <c r="J179" s="7" t="n"/>
      <c r="K179" s="8">
        <f>IF(OR(H179="",I179=""),"",H179*I179+N(J179))</f>
        <v/>
      </c>
      <c r="L179" s="6" t="n"/>
      <c r="M179" s="6" t="n"/>
      <c r="N179" s="6" t="n"/>
      <c r="O179" s="6" t="n"/>
      <c r="P179" s="6" t="n"/>
    </row>
    <row r="180">
      <c r="A180" s="5" t="n"/>
      <c r="B180" s="6" t="n"/>
      <c r="C180" s="6" t="n"/>
      <c r="D180" s="6" t="n"/>
      <c r="E180" s="6" t="n"/>
      <c r="F180" s="6" t="n"/>
      <c r="G180" s="6" t="n"/>
      <c r="H180" s="6" t="n"/>
      <c r="I180" s="7">
        <f>IF(G180="","",IFERROR(VLOOKUP(G180,Productos!$A:$C,3,FALSE),""))</f>
        <v/>
      </c>
      <c r="J180" s="7" t="n"/>
      <c r="K180" s="8">
        <f>IF(OR(H180="",I180=""),"",H180*I180+N(J180))</f>
        <v/>
      </c>
      <c r="L180" s="6" t="n"/>
      <c r="M180" s="6" t="n"/>
      <c r="N180" s="6" t="n"/>
      <c r="O180" s="6" t="n"/>
      <c r="P180" s="6" t="n"/>
    </row>
    <row r="181">
      <c r="A181" s="5" t="n"/>
      <c r="B181" s="6" t="n"/>
      <c r="C181" s="6" t="n"/>
      <c r="D181" s="6" t="n"/>
      <c r="E181" s="6" t="n"/>
      <c r="F181" s="6" t="n"/>
      <c r="G181" s="6" t="n"/>
      <c r="H181" s="6" t="n"/>
      <c r="I181" s="7">
        <f>IF(G181="","",IFERROR(VLOOKUP(G181,Productos!$A:$C,3,FALSE),""))</f>
        <v/>
      </c>
      <c r="J181" s="7" t="n"/>
      <c r="K181" s="8">
        <f>IF(OR(H181="",I181=""),"",H181*I181+N(J181))</f>
        <v/>
      </c>
      <c r="L181" s="6" t="n"/>
      <c r="M181" s="6" t="n"/>
      <c r="N181" s="6" t="n"/>
      <c r="O181" s="6" t="n"/>
      <c r="P181" s="6" t="n"/>
    </row>
    <row r="182">
      <c r="A182" s="5" t="n"/>
      <c r="B182" s="6" t="n"/>
      <c r="C182" s="6" t="n"/>
      <c r="D182" s="6" t="n"/>
      <c r="E182" s="6" t="n"/>
      <c r="F182" s="6" t="n"/>
      <c r="G182" s="6" t="n"/>
      <c r="H182" s="6" t="n"/>
      <c r="I182" s="7">
        <f>IF(G182="","",IFERROR(VLOOKUP(G182,Productos!$A:$C,3,FALSE),""))</f>
        <v/>
      </c>
      <c r="J182" s="7" t="n"/>
      <c r="K182" s="8">
        <f>IF(OR(H182="",I182=""),"",H182*I182+N(J182))</f>
        <v/>
      </c>
      <c r="L182" s="6" t="n"/>
      <c r="M182" s="6" t="n"/>
      <c r="N182" s="6" t="n"/>
      <c r="O182" s="6" t="n"/>
      <c r="P182" s="6" t="n"/>
    </row>
    <row r="183">
      <c r="A183" s="5" t="n"/>
      <c r="B183" s="6" t="n"/>
      <c r="C183" s="6" t="n"/>
      <c r="D183" s="6" t="n"/>
      <c r="E183" s="6" t="n"/>
      <c r="F183" s="6" t="n"/>
      <c r="G183" s="6" t="n"/>
      <c r="H183" s="6" t="n"/>
      <c r="I183" s="7">
        <f>IF(G183="","",IFERROR(VLOOKUP(G183,Productos!$A:$C,3,FALSE),""))</f>
        <v/>
      </c>
      <c r="J183" s="7" t="n"/>
      <c r="K183" s="8">
        <f>IF(OR(H183="",I183=""),"",H183*I183+N(J183))</f>
        <v/>
      </c>
      <c r="L183" s="6" t="n"/>
      <c r="M183" s="6" t="n"/>
      <c r="N183" s="6" t="n"/>
      <c r="O183" s="6" t="n"/>
      <c r="P183" s="6" t="n"/>
    </row>
    <row r="184">
      <c r="A184" s="5" t="n"/>
      <c r="B184" s="6" t="n"/>
      <c r="C184" s="6" t="n"/>
      <c r="D184" s="6" t="n"/>
      <c r="E184" s="6" t="n"/>
      <c r="F184" s="6" t="n"/>
      <c r="G184" s="6" t="n"/>
      <c r="H184" s="6" t="n"/>
      <c r="I184" s="7">
        <f>IF(G184="","",IFERROR(VLOOKUP(G184,Productos!$A:$C,3,FALSE),""))</f>
        <v/>
      </c>
      <c r="J184" s="7" t="n"/>
      <c r="K184" s="8">
        <f>IF(OR(H184="",I184=""),"",H184*I184+N(J184))</f>
        <v/>
      </c>
      <c r="L184" s="6" t="n"/>
      <c r="M184" s="6" t="n"/>
      <c r="N184" s="6" t="n"/>
      <c r="O184" s="6" t="n"/>
      <c r="P184" s="6" t="n"/>
    </row>
    <row r="185">
      <c r="A185" s="5" t="n"/>
      <c r="B185" s="6" t="n"/>
      <c r="C185" s="6" t="n"/>
      <c r="D185" s="6" t="n"/>
      <c r="E185" s="6" t="n"/>
      <c r="F185" s="6" t="n"/>
      <c r="G185" s="6" t="n"/>
      <c r="H185" s="6" t="n"/>
      <c r="I185" s="7">
        <f>IF(G185="","",IFERROR(VLOOKUP(G185,Productos!$A:$C,3,FALSE),""))</f>
        <v/>
      </c>
      <c r="J185" s="7" t="n"/>
      <c r="K185" s="8">
        <f>IF(OR(H185="",I185=""),"",H185*I185+N(J185))</f>
        <v/>
      </c>
      <c r="L185" s="6" t="n"/>
      <c r="M185" s="6" t="n"/>
      <c r="N185" s="6" t="n"/>
      <c r="O185" s="6" t="n"/>
      <c r="P185" s="6" t="n"/>
    </row>
    <row r="186">
      <c r="A186" s="5" t="n"/>
      <c r="B186" s="6" t="n"/>
      <c r="C186" s="6" t="n"/>
      <c r="D186" s="6" t="n"/>
      <c r="E186" s="6" t="n"/>
      <c r="F186" s="6" t="n"/>
      <c r="G186" s="6" t="n"/>
      <c r="H186" s="6" t="n"/>
      <c r="I186" s="7">
        <f>IF(G186="","",IFERROR(VLOOKUP(G186,Productos!$A:$C,3,FALSE),""))</f>
        <v/>
      </c>
      <c r="J186" s="7" t="n"/>
      <c r="K186" s="8">
        <f>IF(OR(H186="",I186=""),"",H186*I186+N(J186))</f>
        <v/>
      </c>
      <c r="L186" s="6" t="n"/>
      <c r="M186" s="6" t="n"/>
      <c r="N186" s="6" t="n"/>
      <c r="O186" s="6" t="n"/>
      <c r="P186" s="6" t="n"/>
    </row>
    <row r="187">
      <c r="A187" s="5" t="n"/>
      <c r="B187" s="6" t="n"/>
      <c r="C187" s="6" t="n"/>
      <c r="D187" s="6" t="n"/>
      <c r="E187" s="6" t="n"/>
      <c r="F187" s="6" t="n"/>
      <c r="G187" s="6" t="n"/>
      <c r="H187" s="6" t="n"/>
      <c r="I187" s="7">
        <f>IF(G187="","",IFERROR(VLOOKUP(G187,Productos!$A:$C,3,FALSE),""))</f>
        <v/>
      </c>
      <c r="J187" s="7" t="n"/>
      <c r="K187" s="8">
        <f>IF(OR(H187="",I187=""),"",H187*I187+N(J187))</f>
        <v/>
      </c>
      <c r="L187" s="6" t="n"/>
      <c r="M187" s="6" t="n"/>
      <c r="N187" s="6" t="n"/>
      <c r="O187" s="6" t="n"/>
      <c r="P187" s="6" t="n"/>
    </row>
    <row r="188">
      <c r="A188" s="5" t="n"/>
      <c r="B188" s="6" t="n"/>
      <c r="C188" s="6" t="n"/>
      <c r="D188" s="6" t="n"/>
      <c r="E188" s="6" t="n"/>
      <c r="F188" s="6" t="n"/>
      <c r="G188" s="6" t="n"/>
      <c r="H188" s="6" t="n"/>
      <c r="I188" s="7">
        <f>IF(G188="","",IFERROR(VLOOKUP(G188,Productos!$A:$C,3,FALSE),""))</f>
        <v/>
      </c>
      <c r="J188" s="7" t="n"/>
      <c r="K188" s="8">
        <f>IF(OR(H188="",I188=""),"",H188*I188+N(J188))</f>
        <v/>
      </c>
      <c r="L188" s="6" t="n"/>
      <c r="M188" s="6" t="n"/>
      <c r="N188" s="6" t="n"/>
      <c r="O188" s="6" t="n"/>
      <c r="P188" s="6" t="n"/>
    </row>
    <row r="189">
      <c r="A189" s="5" t="n"/>
      <c r="B189" s="6" t="n"/>
      <c r="C189" s="6" t="n"/>
      <c r="D189" s="6" t="n"/>
      <c r="E189" s="6" t="n"/>
      <c r="F189" s="6" t="n"/>
      <c r="G189" s="6" t="n"/>
      <c r="H189" s="6" t="n"/>
      <c r="I189" s="7">
        <f>IF(G189="","",IFERROR(VLOOKUP(G189,Productos!$A:$C,3,FALSE),""))</f>
        <v/>
      </c>
      <c r="J189" s="7" t="n"/>
      <c r="K189" s="8">
        <f>IF(OR(H189="",I189=""),"",H189*I189+N(J189))</f>
        <v/>
      </c>
      <c r="L189" s="6" t="n"/>
      <c r="M189" s="6" t="n"/>
      <c r="N189" s="6" t="n"/>
      <c r="O189" s="6" t="n"/>
      <c r="P189" s="6" t="n"/>
    </row>
    <row r="190">
      <c r="A190" s="5" t="n"/>
      <c r="B190" s="6" t="n"/>
      <c r="C190" s="6" t="n"/>
      <c r="D190" s="6" t="n"/>
      <c r="E190" s="6" t="n"/>
      <c r="F190" s="6" t="n"/>
      <c r="G190" s="6" t="n"/>
      <c r="H190" s="6" t="n"/>
      <c r="I190" s="7">
        <f>IF(G190="","",IFERROR(VLOOKUP(G190,Productos!$A:$C,3,FALSE),""))</f>
        <v/>
      </c>
      <c r="J190" s="7" t="n"/>
      <c r="K190" s="8">
        <f>IF(OR(H190="",I190=""),"",H190*I190+N(J190))</f>
        <v/>
      </c>
      <c r="L190" s="6" t="n"/>
      <c r="M190" s="6" t="n"/>
      <c r="N190" s="6" t="n"/>
      <c r="O190" s="6" t="n"/>
      <c r="P190" s="6" t="n"/>
    </row>
    <row r="191">
      <c r="A191" s="5" t="n"/>
      <c r="B191" s="6" t="n"/>
      <c r="C191" s="6" t="n"/>
      <c r="D191" s="6" t="n"/>
      <c r="E191" s="6" t="n"/>
      <c r="F191" s="6" t="n"/>
      <c r="G191" s="6" t="n"/>
      <c r="H191" s="6" t="n"/>
      <c r="I191" s="7">
        <f>IF(G191="","",IFERROR(VLOOKUP(G191,Productos!$A:$C,3,FALSE),""))</f>
        <v/>
      </c>
      <c r="J191" s="7" t="n"/>
      <c r="K191" s="8">
        <f>IF(OR(H191="",I191=""),"",H191*I191+N(J191))</f>
        <v/>
      </c>
      <c r="L191" s="6" t="n"/>
      <c r="M191" s="6" t="n"/>
      <c r="N191" s="6" t="n"/>
      <c r="O191" s="6" t="n"/>
      <c r="P191" s="6" t="n"/>
    </row>
    <row r="192">
      <c r="A192" s="5" t="n"/>
      <c r="B192" s="6" t="n"/>
      <c r="C192" s="6" t="n"/>
      <c r="D192" s="6" t="n"/>
      <c r="E192" s="6" t="n"/>
      <c r="F192" s="6" t="n"/>
      <c r="G192" s="6" t="n"/>
      <c r="H192" s="6" t="n"/>
      <c r="I192" s="7">
        <f>IF(G192="","",IFERROR(VLOOKUP(G192,Productos!$A:$C,3,FALSE),""))</f>
        <v/>
      </c>
      <c r="J192" s="7" t="n"/>
      <c r="K192" s="8">
        <f>IF(OR(H192="",I192=""),"",H192*I192+N(J192))</f>
        <v/>
      </c>
      <c r="L192" s="6" t="n"/>
      <c r="M192" s="6" t="n"/>
      <c r="N192" s="6" t="n"/>
      <c r="O192" s="6" t="n"/>
      <c r="P192" s="6" t="n"/>
    </row>
    <row r="193">
      <c r="A193" s="5" t="n"/>
      <c r="B193" s="6" t="n"/>
      <c r="C193" s="6" t="n"/>
      <c r="D193" s="6" t="n"/>
      <c r="E193" s="6" t="n"/>
      <c r="F193" s="6" t="n"/>
      <c r="G193" s="6" t="n"/>
      <c r="H193" s="6" t="n"/>
      <c r="I193" s="7">
        <f>IF(G193="","",IFERROR(VLOOKUP(G193,Productos!$A:$C,3,FALSE),""))</f>
        <v/>
      </c>
      <c r="J193" s="7" t="n"/>
      <c r="K193" s="8">
        <f>IF(OR(H193="",I193=""),"",H193*I193+N(J193))</f>
        <v/>
      </c>
      <c r="L193" s="6" t="n"/>
      <c r="M193" s="6" t="n"/>
      <c r="N193" s="6" t="n"/>
      <c r="O193" s="6" t="n"/>
      <c r="P193" s="6" t="n"/>
    </row>
    <row r="194">
      <c r="A194" s="5" t="n"/>
      <c r="B194" s="6" t="n"/>
      <c r="C194" s="6" t="n"/>
      <c r="D194" s="6" t="n"/>
      <c r="E194" s="6" t="n"/>
      <c r="F194" s="6" t="n"/>
      <c r="G194" s="6" t="n"/>
      <c r="H194" s="6" t="n"/>
      <c r="I194" s="7">
        <f>IF(G194="","",IFERROR(VLOOKUP(G194,Productos!$A:$C,3,FALSE),""))</f>
        <v/>
      </c>
      <c r="J194" s="7" t="n"/>
      <c r="K194" s="8">
        <f>IF(OR(H194="",I194=""),"",H194*I194+N(J194))</f>
        <v/>
      </c>
      <c r="L194" s="6" t="n"/>
      <c r="M194" s="6" t="n"/>
      <c r="N194" s="6" t="n"/>
      <c r="O194" s="6" t="n"/>
      <c r="P194" s="6" t="n"/>
    </row>
    <row r="195">
      <c r="A195" s="5" t="n"/>
      <c r="B195" s="6" t="n"/>
      <c r="C195" s="6" t="n"/>
      <c r="D195" s="6" t="n"/>
      <c r="E195" s="6" t="n"/>
      <c r="F195" s="6" t="n"/>
      <c r="G195" s="6" t="n"/>
      <c r="H195" s="6" t="n"/>
      <c r="I195" s="7">
        <f>IF(G195="","",IFERROR(VLOOKUP(G195,Productos!$A:$C,3,FALSE),""))</f>
        <v/>
      </c>
      <c r="J195" s="7" t="n"/>
      <c r="K195" s="8">
        <f>IF(OR(H195="",I195=""),"",H195*I195+N(J195))</f>
        <v/>
      </c>
      <c r="L195" s="6" t="n"/>
      <c r="M195" s="6" t="n"/>
      <c r="N195" s="6" t="n"/>
      <c r="O195" s="6" t="n"/>
      <c r="P195" s="6" t="n"/>
    </row>
    <row r="196">
      <c r="A196" s="5" t="n"/>
      <c r="B196" s="6" t="n"/>
      <c r="C196" s="6" t="n"/>
      <c r="D196" s="6" t="n"/>
      <c r="E196" s="6" t="n"/>
      <c r="F196" s="6" t="n"/>
      <c r="G196" s="6" t="n"/>
      <c r="H196" s="6" t="n"/>
      <c r="I196" s="7">
        <f>IF(G196="","",IFERROR(VLOOKUP(G196,Productos!$A:$C,3,FALSE),""))</f>
        <v/>
      </c>
      <c r="J196" s="7" t="n"/>
      <c r="K196" s="8">
        <f>IF(OR(H196="",I196=""),"",H196*I196+N(J196))</f>
        <v/>
      </c>
      <c r="L196" s="6" t="n"/>
      <c r="M196" s="6" t="n"/>
      <c r="N196" s="6" t="n"/>
      <c r="O196" s="6" t="n"/>
      <c r="P196" s="6" t="n"/>
    </row>
    <row r="197">
      <c r="A197" s="5" t="n"/>
      <c r="B197" s="6" t="n"/>
      <c r="C197" s="6" t="n"/>
      <c r="D197" s="6" t="n"/>
      <c r="E197" s="6" t="n"/>
      <c r="F197" s="6" t="n"/>
      <c r="G197" s="6" t="n"/>
      <c r="H197" s="6" t="n"/>
      <c r="I197" s="7">
        <f>IF(G197="","",IFERROR(VLOOKUP(G197,Productos!$A:$C,3,FALSE),""))</f>
        <v/>
      </c>
      <c r="J197" s="7" t="n"/>
      <c r="K197" s="8">
        <f>IF(OR(H197="",I197=""),"",H197*I197+N(J197))</f>
        <v/>
      </c>
      <c r="L197" s="6" t="n"/>
      <c r="M197" s="6" t="n"/>
      <c r="N197" s="6" t="n"/>
      <c r="O197" s="6" t="n"/>
      <c r="P197" s="6" t="n"/>
    </row>
    <row r="198">
      <c r="A198" s="5" t="n"/>
      <c r="B198" s="6" t="n"/>
      <c r="C198" s="6" t="n"/>
      <c r="D198" s="6" t="n"/>
      <c r="E198" s="6" t="n"/>
      <c r="F198" s="6" t="n"/>
      <c r="G198" s="6" t="n"/>
      <c r="H198" s="6" t="n"/>
      <c r="I198" s="7">
        <f>IF(G198="","",IFERROR(VLOOKUP(G198,Productos!$A:$C,3,FALSE),""))</f>
        <v/>
      </c>
      <c r="J198" s="7" t="n"/>
      <c r="K198" s="8">
        <f>IF(OR(H198="",I198=""),"",H198*I198+N(J198))</f>
        <v/>
      </c>
      <c r="L198" s="6" t="n"/>
      <c r="M198" s="6" t="n"/>
      <c r="N198" s="6" t="n"/>
      <c r="O198" s="6" t="n"/>
      <c r="P198" s="6" t="n"/>
    </row>
    <row r="199">
      <c r="A199" s="5" t="n"/>
      <c r="B199" s="6" t="n"/>
      <c r="C199" s="6" t="n"/>
      <c r="D199" s="6" t="n"/>
      <c r="E199" s="6" t="n"/>
      <c r="F199" s="6" t="n"/>
      <c r="G199" s="6" t="n"/>
      <c r="H199" s="6" t="n"/>
      <c r="I199" s="7">
        <f>IF(G199="","",IFERROR(VLOOKUP(G199,Productos!$A:$C,3,FALSE),""))</f>
        <v/>
      </c>
      <c r="J199" s="7" t="n"/>
      <c r="K199" s="8">
        <f>IF(OR(H199="",I199=""),"",H199*I199+N(J199))</f>
        <v/>
      </c>
      <c r="L199" s="6" t="n"/>
      <c r="M199" s="6" t="n"/>
      <c r="N199" s="6" t="n"/>
      <c r="O199" s="6" t="n"/>
      <c r="P199" s="6" t="n"/>
    </row>
    <row r="200">
      <c r="A200" s="5" t="n"/>
      <c r="B200" s="6" t="n"/>
      <c r="C200" s="6" t="n"/>
      <c r="D200" s="6" t="n"/>
      <c r="E200" s="6" t="n"/>
      <c r="F200" s="6" t="n"/>
      <c r="G200" s="6" t="n"/>
      <c r="H200" s="6" t="n"/>
      <c r="I200" s="7">
        <f>IF(G200="","",IFERROR(VLOOKUP(G200,Productos!$A:$C,3,FALSE),""))</f>
        <v/>
      </c>
      <c r="J200" s="7" t="n"/>
      <c r="K200" s="8">
        <f>IF(OR(H200="",I200=""),"",H200*I200+N(J200))</f>
        <v/>
      </c>
      <c r="L200" s="6" t="n"/>
      <c r="M200" s="6" t="n"/>
      <c r="N200" s="6" t="n"/>
      <c r="O200" s="6" t="n"/>
      <c r="P200" s="6" t="n"/>
    </row>
    <row r="201">
      <c r="A201" s="5" t="n"/>
      <c r="B201" s="6" t="n"/>
      <c r="C201" s="6" t="n"/>
      <c r="D201" s="6" t="n"/>
      <c r="E201" s="6" t="n"/>
      <c r="F201" s="6" t="n"/>
      <c r="G201" s="6" t="n"/>
      <c r="H201" s="6" t="n"/>
      <c r="I201" s="7">
        <f>IF(G201="","",IFERROR(VLOOKUP(G201,Productos!$A:$C,3,FALSE),""))</f>
        <v/>
      </c>
      <c r="J201" s="7" t="n"/>
      <c r="K201" s="8">
        <f>IF(OR(H201="",I201=""),"",H201*I201+N(J201))</f>
        <v/>
      </c>
      <c r="L201" s="6" t="n"/>
      <c r="M201" s="6" t="n"/>
      <c r="N201" s="6" t="n"/>
      <c r="O201" s="6" t="n"/>
      <c r="P201" s="6" t="n"/>
    </row>
    <row r="202">
      <c r="A202" s="5" t="n"/>
      <c r="B202" s="6" t="n"/>
      <c r="C202" s="6" t="n"/>
      <c r="D202" s="6" t="n"/>
      <c r="E202" s="6" t="n"/>
      <c r="F202" s="6" t="n"/>
      <c r="G202" s="6" t="n"/>
      <c r="H202" s="6" t="n"/>
      <c r="I202" s="7">
        <f>IF(G202="","",IFERROR(VLOOKUP(G202,Productos!$A:$C,3,FALSE),""))</f>
        <v/>
      </c>
      <c r="J202" s="7" t="n"/>
      <c r="K202" s="8">
        <f>IF(OR(H202="",I202=""),"",H202*I202+N(J202))</f>
        <v/>
      </c>
      <c r="L202" s="6" t="n"/>
      <c r="M202" s="6" t="n"/>
      <c r="N202" s="6" t="n"/>
      <c r="O202" s="6" t="n"/>
      <c r="P202" s="6" t="n"/>
    </row>
    <row r="203">
      <c r="A203" s="5" t="n"/>
      <c r="B203" s="6" t="n"/>
      <c r="C203" s="6" t="n"/>
      <c r="D203" s="6" t="n"/>
      <c r="E203" s="6" t="n"/>
      <c r="F203" s="6" t="n"/>
      <c r="G203" s="6" t="n"/>
      <c r="H203" s="6" t="n"/>
      <c r="I203" s="7">
        <f>IF(G203="","",IFERROR(VLOOKUP(G203,Productos!$A:$C,3,FALSE),""))</f>
        <v/>
      </c>
      <c r="J203" s="7" t="n"/>
      <c r="K203" s="8">
        <f>IF(OR(H203="",I203=""),"",H203*I203+N(J203))</f>
        <v/>
      </c>
      <c r="L203" s="6" t="n"/>
      <c r="M203" s="6" t="n"/>
      <c r="N203" s="6" t="n"/>
      <c r="O203" s="6" t="n"/>
      <c r="P203" s="6" t="n"/>
    </row>
    <row r="204">
      <c r="A204" s="5" t="n"/>
      <c r="B204" s="6" t="n"/>
      <c r="C204" s="6" t="n"/>
      <c r="D204" s="6" t="n"/>
      <c r="E204" s="6" t="n"/>
      <c r="F204" s="6" t="n"/>
      <c r="G204" s="6" t="n"/>
      <c r="H204" s="6" t="n"/>
      <c r="I204" s="7">
        <f>IF(G204="","",IFERROR(VLOOKUP(G204,Productos!$A:$C,3,FALSE),""))</f>
        <v/>
      </c>
      <c r="J204" s="7" t="n"/>
      <c r="K204" s="8">
        <f>IF(OR(H204="",I204=""),"",H204*I204+N(J204))</f>
        <v/>
      </c>
      <c r="L204" s="6" t="n"/>
      <c r="M204" s="6" t="n"/>
      <c r="N204" s="6" t="n"/>
      <c r="O204" s="6" t="n"/>
      <c r="P204" s="6" t="n"/>
    </row>
    <row r="205">
      <c r="A205" s="5" t="n"/>
      <c r="B205" s="6" t="n"/>
      <c r="C205" s="6" t="n"/>
      <c r="D205" s="6" t="n"/>
      <c r="E205" s="6" t="n"/>
      <c r="F205" s="6" t="n"/>
      <c r="G205" s="6" t="n"/>
      <c r="H205" s="6" t="n"/>
      <c r="I205" s="7">
        <f>IF(G205="","",IFERROR(VLOOKUP(G205,Productos!$A:$C,3,FALSE),""))</f>
        <v/>
      </c>
      <c r="J205" s="7" t="n"/>
      <c r="K205" s="8">
        <f>IF(OR(H205="",I205=""),"",H205*I205+N(J205))</f>
        <v/>
      </c>
      <c r="L205" s="6" t="n"/>
      <c r="M205" s="6" t="n"/>
      <c r="N205" s="6" t="n"/>
      <c r="O205" s="6" t="n"/>
      <c r="P205" s="6" t="n"/>
    </row>
    <row r="206">
      <c r="A206" s="5" t="n"/>
      <c r="B206" s="6" t="n"/>
      <c r="C206" s="6" t="n"/>
      <c r="D206" s="6" t="n"/>
      <c r="E206" s="6" t="n"/>
      <c r="F206" s="6" t="n"/>
      <c r="G206" s="6" t="n"/>
      <c r="H206" s="6" t="n"/>
      <c r="I206" s="7">
        <f>IF(G206="","",IFERROR(VLOOKUP(G206,Productos!$A:$C,3,FALSE),""))</f>
        <v/>
      </c>
      <c r="J206" s="7" t="n"/>
      <c r="K206" s="8">
        <f>IF(OR(H206="",I206=""),"",H206*I206+N(J206))</f>
        <v/>
      </c>
      <c r="L206" s="6" t="n"/>
      <c r="M206" s="6" t="n"/>
      <c r="N206" s="6" t="n"/>
      <c r="O206" s="6" t="n"/>
      <c r="P206" s="6" t="n"/>
    </row>
    <row r="207">
      <c r="A207" s="5" t="n"/>
      <c r="B207" s="6" t="n"/>
      <c r="C207" s="6" t="n"/>
      <c r="D207" s="6" t="n"/>
      <c r="E207" s="6" t="n"/>
      <c r="F207" s="6" t="n"/>
      <c r="G207" s="6" t="n"/>
      <c r="H207" s="6" t="n"/>
      <c r="I207" s="7">
        <f>IF(G207="","",IFERROR(VLOOKUP(G207,Productos!$A:$C,3,FALSE),""))</f>
        <v/>
      </c>
      <c r="J207" s="7" t="n"/>
      <c r="K207" s="8">
        <f>IF(OR(H207="",I207=""),"",H207*I207+N(J207))</f>
        <v/>
      </c>
      <c r="L207" s="6" t="n"/>
      <c r="M207" s="6" t="n"/>
      <c r="N207" s="6" t="n"/>
      <c r="O207" s="6" t="n"/>
      <c r="P207" s="6" t="n"/>
    </row>
    <row r="208">
      <c r="A208" s="5" t="n"/>
      <c r="B208" s="6" t="n"/>
      <c r="C208" s="6" t="n"/>
      <c r="D208" s="6" t="n"/>
      <c r="E208" s="6" t="n"/>
      <c r="F208" s="6" t="n"/>
      <c r="G208" s="6" t="n"/>
      <c r="H208" s="6" t="n"/>
      <c r="I208" s="7">
        <f>IF(G208="","",IFERROR(VLOOKUP(G208,Productos!$A:$C,3,FALSE),""))</f>
        <v/>
      </c>
      <c r="J208" s="7" t="n"/>
      <c r="K208" s="8">
        <f>IF(OR(H208="",I208=""),"",H208*I208+N(J208))</f>
        <v/>
      </c>
      <c r="L208" s="6" t="n"/>
      <c r="M208" s="6" t="n"/>
      <c r="N208" s="6" t="n"/>
      <c r="O208" s="6" t="n"/>
      <c r="P208" s="6" t="n"/>
    </row>
    <row r="209">
      <c r="A209" s="5" t="n"/>
      <c r="B209" s="6" t="n"/>
      <c r="C209" s="6" t="n"/>
      <c r="D209" s="6" t="n"/>
      <c r="E209" s="6" t="n"/>
      <c r="F209" s="6" t="n"/>
      <c r="G209" s="6" t="n"/>
      <c r="H209" s="6" t="n"/>
      <c r="I209" s="7">
        <f>IF(G209="","",IFERROR(VLOOKUP(G209,Productos!$A:$C,3,FALSE),""))</f>
        <v/>
      </c>
      <c r="J209" s="7" t="n"/>
      <c r="K209" s="8">
        <f>IF(OR(H209="",I209=""),"",H209*I209+N(J209))</f>
        <v/>
      </c>
      <c r="L209" s="6" t="n"/>
      <c r="M209" s="6" t="n"/>
      <c r="N209" s="6" t="n"/>
      <c r="O209" s="6" t="n"/>
      <c r="P209" s="6" t="n"/>
    </row>
    <row r="210">
      <c r="A210" s="5" t="n"/>
      <c r="B210" s="6" t="n"/>
      <c r="C210" s="6" t="n"/>
      <c r="D210" s="6" t="n"/>
      <c r="E210" s="6" t="n"/>
      <c r="F210" s="6" t="n"/>
      <c r="G210" s="6" t="n"/>
      <c r="H210" s="6" t="n"/>
      <c r="I210" s="7">
        <f>IF(G210="","",IFERROR(VLOOKUP(G210,Productos!$A:$C,3,FALSE),""))</f>
        <v/>
      </c>
      <c r="J210" s="7" t="n"/>
      <c r="K210" s="8">
        <f>IF(OR(H210="",I210=""),"",H210*I210+N(J210))</f>
        <v/>
      </c>
      <c r="L210" s="6" t="n"/>
      <c r="M210" s="6" t="n"/>
      <c r="N210" s="6" t="n"/>
      <c r="O210" s="6" t="n"/>
      <c r="P210" s="6" t="n"/>
    </row>
    <row r="211">
      <c r="A211" s="5" t="n"/>
      <c r="B211" s="6" t="n"/>
      <c r="C211" s="6" t="n"/>
      <c r="D211" s="6" t="n"/>
      <c r="E211" s="6" t="n"/>
      <c r="F211" s="6" t="n"/>
      <c r="G211" s="6" t="n"/>
      <c r="H211" s="6" t="n"/>
      <c r="I211" s="7">
        <f>IF(G211="","",IFERROR(VLOOKUP(G211,Productos!$A:$C,3,FALSE),""))</f>
        <v/>
      </c>
      <c r="J211" s="7" t="n"/>
      <c r="K211" s="8">
        <f>IF(OR(H211="",I211=""),"",H211*I211+N(J211))</f>
        <v/>
      </c>
      <c r="L211" s="6" t="n"/>
      <c r="M211" s="6" t="n"/>
      <c r="N211" s="6" t="n"/>
      <c r="O211" s="6" t="n"/>
      <c r="P211" s="6" t="n"/>
    </row>
    <row r="212">
      <c r="A212" s="5" t="n"/>
      <c r="B212" s="6" t="n"/>
      <c r="C212" s="6" t="n"/>
      <c r="D212" s="6" t="n"/>
      <c r="E212" s="6" t="n"/>
      <c r="F212" s="6" t="n"/>
      <c r="G212" s="6" t="n"/>
      <c r="H212" s="6" t="n"/>
      <c r="I212" s="7">
        <f>IF(G212="","",IFERROR(VLOOKUP(G212,Productos!$A:$C,3,FALSE),""))</f>
        <v/>
      </c>
      <c r="J212" s="7" t="n"/>
      <c r="K212" s="8">
        <f>IF(OR(H212="",I212=""),"",H212*I212+N(J212))</f>
        <v/>
      </c>
      <c r="L212" s="6" t="n"/>
      <c r="M212" s="6" t="n"/>
      <c r="N212" s="6" t="n"/>
      <c r="O212" s="6" t="n"/>
      <c r="P212" s="6" t="n"/>
    </row>
    <row r="213">
      <c r="A213" s="5" t="n"/>
      <c r="B213" s="6" t="n"/>
      <c r="C213" s="6" t="n"/>
      <c r="D213" s="6" t="n"/>
      <c r="E213" s="6" t="n"/>
      <c r="F213" s="6" t="n"/>
      <c r="G213" s="6" t="n"/>
      <c r="H213" s="6" t="n"/>
      <c r="I213" s="7">
        <f>IF(G213="","",IFERROR(VLOOKUP(G213,Productos!$A:$C,3,FALSE),""))</f>
        <v/>
      </c>
      <c r="J213" s="7" t="n"/>
      <c r="K213" s="8">
        <f>IF(OR(H213="",I213=""),"",H213*I213+N(J213))</f>
        <v/>
      </c>
      <c r="L213" s="6" t="n"/>
      <c r="M213" s="6" t="n"/>
      <c r="N213" s="6" t="n"/>
      <c r="O213" s="6" t="n"/>
      <c r="P213" s="6" t="n"/>
    </row>
    <row r="214">
      <c r="A214" s="5" t="n"/>
      <c r="B214" s="6" t="n"/>
      <c r="C214" s="6" t="n"/>
      <c r="D214" s="6" t="n"/>
      <c r="E214" s="6" t="n"/>
      <c r="F214" s="6" t="n"/>
      <c r="G214" s="6" t="n"/>
      <c r="H214" s="6" t="n"/>
      <c r="I214" s="7">
        <f>IF(G214="","",IFERROR(VLOOKUP(G214,Productos!$A:$C,3,FALSE),""))</f>
        <v/>
      </c>
      <c r="J214" s="7" t="n"/>
      <c r="K214" s="8">
        <f>IF(OR(H214="",I214=""),"",H214*I214+N(J214))</f>
        <v/>
      </c>
      <c r="L214" s="6" t="n"/>
      <c r="M214" s="6" t="n"/>
      <c r="N214" s="6" t="n"/>
      <c r="O214" s="6" t="n"/>
      <c r="P214" s="6" t="n"/>
    </row>
    <row r="215">
      <c r="A215" s="5" t="n"/>
      <c r="B215" s="6" t="n"/>
      <c r="C215" s="6" t="n"/>
      <c r="D215" s="6" t="n"/>
      <c r="E215" s="6" t="n"/>
      <c r="F215" s="6" t="n"/>
      <c r="G215" s="6" t="n"/>
      <c r="H215" s="6" t="n"/>
      <c r="I215" s="7">
        <f>IF(G215="","",IFERROR(VLOOKUP(G215,Productos!$A:$C,3,FALSE),""))</f>
        <v/>
      </c>
      <c r="J215" s="7" t="n"/>
      <c r="K215" s="8">
        <f>IF(OR(H215="",I215=""),"",H215*I215+N(J215))</f>
        <v/>
      </c>
      <c r="L215" s="6" t="n"/>
      <c r="M215" s="6" t="n"/>
      <c r="N215" s="6" t="n"/>
      <c r="O215" s="6" t="n"/>
      <c r="P215" s="6" t="n"/>
    </row>
    <row r="216">
      <c r="A216" s="5" t="n"/>
      <c r="B216" s="6" t="n"/>
      <c r="C216" s="6" t="n"/>
      <c r="D216" s="6" t="n"/>
      <c r="E216" s="6" t="n"/>
      <c r="F216" s="6" t="n"/>
      <c r="G216" s="6" t="n"/>
      <c r="H216" s="6" t="n"/>
      <c r="I216" s="7">
        <f>IF(G216="","",IFERROR(VLOOKUP(G216,Productos!$A:$C,3,FALSE),""))</f>
        <v/>
      </c>
      <c r="J216" s="7" t="n"/>
      <c r="K216" s="8">
        <f>IF(OR(H216="",I216=""),"",H216*I216+N(J216))</f>
        <v/>
      </c>
      <c r="L216" s="6" t="n"/>
      <c r="M216" s="6" t="n"/>
      <c r="N216" s="6" t="n"/>
      <c r="O216" s="6" t="n"/>
      <c r="P216" s="6" t="n"/>
    </row>
    <row r="217">
      <c r="A217" s="5" t="n"/>
      <c r="B217" s="6" t="n"/>
      <c r="C217" s="6" t="n"/>
      <c r="D217" s="6" t="n"/>
      <c r="E217" s="6" t="n"/>
      <c r="F217" s="6" t="n"/>
      <c r="G217" s="6" t="n"/>
      <c r="H217" s="6" t="n"/>
      <c r="I217" s="7">
        <f>IF(G217="","",IFERROR(VLOOKUP(G217,Productos!$A:$C,3,FALSE),""))</f>
        <v/>
      </c>
      <c r="J217" s="7" t="n"/>
      <c r="K217" s="8">
        <f>IF(OR(H217="",I217=""),"",H217*I217+N(J217))</f>
        <v/>
      </c>
      <c r="L217" s="6" t="n"/>
      <c r="M217" s="6" t="n"/>
      <c r="N217" s="6" t="n"/>
      <c r="O217" s="6" t="n"/>
      <c r="P217" s="6" t="n"/>
    </row>
    <row r="218">
      <c r="A218" s="5" t="n"/>
      <c r="B218" s="6" t="n"/>
      <c r="C218" s="6" t="n"/>
      <c r="D218" s="6" t="n"/>
      <c r="E218" s="6" t="n"/>
      <c r="F218" s="6" t="n"/>
      <c r="G218" s="6" t="n"/>
      <c r="H218" s="6" t="n"/>
      <c r="I218" s="7">
        <f>IF(G218="","",IFERROR(VLOOKUP(G218,Productos!$A:$C,3,FALSE),""))</f>
        <v/>
      </c>
      <c r="J218" s="7" t="n"/>
      <c r="K218" s="8">
        <f>IF(OR(H218="",I218=""),"",H218*I218+N(J218))</f>
        <v/>
      </c>
      <c r="L218" s="6" t="n"/>
      <c r="M218" s="6" t="n"/>
      <c r="N218" s="6" t="n"/>
      <c r="O218" s="6" t="n"/>
      <c r="P218" s="6" t="n"/>
    </row>
    <row r="219">
      <c r="A219" s="5" t="n"/>
      <c r="B219" s="6" t="n"/>
      <c r="C219" s="6" t="n"/>
      <c r="D219" s="6" t="n"/>
      <c r="E219" s="6" t="n"/>
      <c r="F219" s="6" t="n"/>
      <c r="G219" s="6" t="n"/>
      <c r="H219" s="6" t="n"/>
      <c r="I219" s="7">
        <f>IF(G219="","",IFERROR(VLOOKUP(G219,Productos!$A:$C,3,FALSE),""))</f>
        <v/>
      </c>
      <c r="J219" s="7" t="n"/>
      <c r="K219" s="8">
        <f>IF(OR(H219="",I219=""),"",H219*I219+N(J219))</f>
        <v/>
      </c>
      <c r="L219" s="6" t="n"/>
      <c r="M219" s="6" t="n"/>
      <c r="N219" s="6" t="n"/>
      <c r="O219" s="6" t="n"/>
      <c r="P219" s="6" t="n"/>
    </row>
    <row r="220">
      <c r="A220" s="5" t="n"/>
      <c r="B220" s="6" t="n"/>
      <c r="C220" s="6" t="n"/>
      <c r="D220" s="6" t="n"/>
      <c r="E220" s="6" t="n"/>
      <c r="F220" s="6" t="n"/>
      <c r="G220" s="6" t="n"/>
      <c r="H220" s="6" t="n"/>
      <c r="I220" s="7">
        <f>IF(G220="","",IFERROR(VLOOKUP(G220,Productos!$A:$C,3,FALSE),""))</f>
        <v/>
      </c>
      <c r="J220" s="7" t="n"/>
      <c r="K220" s="8">
        <f>IF(OR(H220="",I220=""),"",H220*I220+N(J220))</f>
        <v/>
      </c>
      <c r="L220" s="6" t="n"/>
      <c r="M220" s="6" t="n"/>
      <c r="N220" s="6" t="n"/>
      <c r="O220" s="6" t="n"/>
      <c r="P220" s="6" t="n"/>
    </row>
    <row r="221">
      <c r="A221" s="5" t="n"/>
      <c r="B221" s="6" t="n"/>
      <c r="C221" s="6" t="n"/>
      <c r="D221" s="6" t="n"/>
      <c r="E221" s="6" t="n"/>
      <c r="F221" s="6" t="n"/>
      <c r="G221" s="6" t="n"/>
      <c r="H221" s="6" t="n"/>
      <c r="I221" s="7">
        <f>IF(G221="","",IFERROR(VLOOKUP(G221,Productos!$A:$C,3,FALSE),""))</f>
        <v/>
      </c>
      <c r="J221" s="7" t="n"/>
      <c r="K221" s="8">
        <f>IF(OR(H221="",I221=""),"",H221*I221+N(J221))</f>
        <v/>
      </c>
      <c r="L221" s="6" t="n"/>
      <c r="M221" s="6" t="n"/>
      <c r="N221" s="6" t="n"/>
      <c r="O221" s="6" t="n"/>
      <c r="P221" s="6" t="n"/>
    </row>
    <row r="222">
      <c r="A222" s="5" t="n"/>
      <c r="B222" s="6" t="n"/>
      <c r="C222" s="6" t="n"/>
      <c r="D222" s="6" t="n"/>
      <c r="E222" s="6" t="n"/>
      <c r="F222" s="6" t="n"/>
      <c r="G222" s="6" t="n"/>
      <c r="H222" s="6" t="n"/>
      <c r="I222" s="7">
        <f>IF(G222="","",IFERROR(VLOOKUP(G222,Productos!$A:$C,3,FALSE),""))</f>
        <v/>
      </c>
      <c r="J222" s="7" t="n"/>
      <c r="K222" s="8">
        <f>IF(OR(H222="",I222=""),"",H222*I222+N(J222))</f>
        <v/>
      </c>
      <c r="L222" s="6" t="n"/>
      <c r="M222" s="6" t="n"/>
      <c r="N222" s="6" t="n"/>
      <c r="O222" s="6" t="n"/>
      <c r="P222" s="6" t="n"/>
    </row>
    <row r="223">
      <c r="A223" s="5" t="n"/>
      <c r="B223" s="6" t="n"/>
      <c r="C223" s="6" t="n"/>
      <c r="D223" s="6" t="n"/>
      <c r="E223" s="6" t="n"/>
      <c r="F223" s="6" t="n"/>
      <c r="G223" s="6" t="n"/>
      <c r="H223" s="6" t="n"/>
      <c r="I223" s="7">
        <f>IF(G223="","",IFERROR(VLOOKUP(G223,Productos!$A:$C,3,FALSE),""))</f>
        <v/>
      </c>
      <c r="J223" s="7" t="n"/>
      <c r="K223" s="8">
        <f>IF(OR(H223="",I223=""),"",H223*I223+N(J223))</f>
        <v/>
      </c>
      <c r="L223" s="6" t="n"/>
      <c r="M223" s="6" t="n"/>
      <c r="N223" s="6" t="n"/>
      <c r="O223" s="6" t="n"/>
      <c r="P223" s="6" t="n"/>
    </row>
    <row r="224">
      <c r="A224" s="5" t="n"/>
      <c r="B224" s="6" t="n"/>
      <c r="C224" s="6" t="n"/>
      <c r="D224" s="6" t="n"/>
      <c r="E224" s="6" t="n"/>
      <c r="F224" s="6" t="n"/>
      <c r="G224" s="6" t="n"/>
      <c r="H224" s="6" t="n"/>
      <c r="I224" s="7">
        <f>IF(G224="","",IFERROR(VLOOKUP(G224,Productos!$A:$C,3,FALSE),""))</f>
        <v/>
      </c>
      <c r="J224" s="7" t="n"/>
      <c r="K224" s="8">
        <f>IF(OR(H224="",I224=""),"",H224*I224+N(J224))</f>
        <v/>
      </c>
      <c r="L224" s="6" t="n"/>
      <c r="M224" s="6" t="n"/>
      <c r="N224" s="6" t="n"/>
      <c r="O224" s="6" t="n"/>
      <c r="P224" s="6" t="n"/>
    </row>
    <row r="225">
      <c r="A225" s="5" t="n"/>
      <c r="B225" s="6" t="n"/>
      <c r="C225" s="6" t="n"/>
      <c r="D225" s="6" t="n"/>
      <c r="E225" s="6" t="n"/>
      <c r="F225" s="6" t="n"/>
      <c r="G225" s="6" t="n"/>
      <c r="H225" s="6" t="n"/>
      <c r="I225" s="7">
        <f>IF(G225="","",IFERROR(VLOOKUP(G225,Productos!$A:$C,3,FALSE),""))</f>
        <v/>
      </c>
      <c r="J225" s="7" t="n"/>
      <c r="K225" s="8">
        <f>IF(OR(H225="",I225=""),"",H225*I225+N(J225))</f>
        <v/>
      </c>
      <c r="L225" s="6" t="n"/>
      <c r="M225" s="6" t="n"/>
      <c r="N225" s="6" t="n"/>
      <c r="O225" s="6" t="n"/>
      <c r="P225" s="6" t="n"/>
    </row>
    <row r="226">
      <c r="A226" s="5" t="n"/>
      <c r="B226" s="6" t="n"/>
      <c r="C226" s="6" t="n"/>
      <c r="D226" s="6" t="n"/>
      <c r="E226" s="6" t="n"/>
      <c r="F226" s="6" t="n"/>
      <c r="G226" s="6" t="n"/>
      <c r="H226" s="6" t="n"/>
      <c r="I226" s="7">
        <f>IF(G226="","",IFERROR(VLOOKUP(G226,Productos!$A:$C,3,FALSE),""))</f>
        <v/>
      </c>
      <c r="J226" s="7" t="n"/>
      <c r="K226" s="8">
        <f>IF(OR(H226="",I226=""),"",H226*I226+N(J226))</f>
        <v/>
      </c>
      <c r="L226" s="6" t="n"/>
      <c r="M226" s="6" t="n"/>
      <c r="N226" s="6" t="n"/>
      <c r="O226" s="6" t="n"/>
      <c r="P226" s="6" t="n"/>
    </row>
    <row r="227">
      <c r="A227" s="5" t="n"/>
      <c r="B227" s="6" t="n"/>
      <c r="C227" s="6" t="n"/>
      <c r="D227" s="6" t="n"/>
      <c r="E227" s="6" t="n"/>
      <c r="F227" s="6" t="n"/>
      <c r="G227" s="6" t="n"/>
      <c r="H227" s="6" t="n"/>
      <c r="I227" s="7">
        <f>IF(G227="","",IFERROR(VLOOKUP(G227,Productos!$A:$C,3,FALSE),""))</f>
        <v/>
      </c>
      <c r="J227" s="7" t="n"/>
      <c r="K227" s="8">
        <f>IF(OR(H227="",I227=""),"",H227*I227+N(J227))</f>
        <v/>
      </c>
      <c r="L227" s="6" t="n"/>
      <c r="M227" s="6" t="n"/>
      <c r="N227" s="6" t="n"/>
      <c r="O227" s="6" t="n"/>
      <c r="P227" s="6" t="n"/>
    </row>
    <row r="228">
      <c r="A228" s="5" t="n"/>
      <c r="B228" s="6" t="n"/>
      <c r="C228" s="6" t="n"/>
      <c r="D228" s="6" t="n"/>
      <c r="E228" s="6" t="n"/>
      <c r="F228" s="6" t="n"/>
      <c r="G228" s="6" t="n"/>
      <c r="H228" s="6" t="n"/>
      <c r="I228" s="7">
        <f>IF(G228="","",IFERROR(VLOOKUP(G228,Productos!$A:$C,3,FALSE),""))</f>
        <v/>
      </c>
      <c r="J228" s="7" t="n"/>
      <c r="K228" s="8">
        <f>IF(OR(H228="",I228=""),"",H228*I228+N(J228))</f>
        <v/>
      </c>
      <c r="L228" s="6" t="n"/>
      <c r="M228" s="6" t="n"/>
      <c r="N228" s="6" t="n"/>
      <c r="O228" s="6" t="n"/>
      <c r="P228" s="6" t="n"/>
    </row>
    <row r="229">
      <c r="A229" s="5" t="n"/>
      <c r="B229" s="6" t="n"/>
      <c r="C229" s="6" t="n"/>
      <c r="D229" s="6" t="n"/>
      <c r="E229" s="6" t="n"/>
      <c r="F229" s="6" t="n"/>
      <c r="G229" s="6" t="n"/>
      <c r="H229" s="6" t="n"/>
      <c r="I229" s="7">
        <f>IF(G229="","",IFERROR(VLOOKUP(G229,Productos!$A:$C,3,FALSE),""))</f>
        <v/>
      </c>
      <c r="J229" s="7" t="n"/>
      <c r="K229" s="8">
        <f>IF(OR(H229="",I229=""),"",H229*I229+N(J229))</f>
        <v/>
      </c>
      <c r="L229" s="6" t="n"/>
      <c r="M229" s="6" t="n"/>
      <c r="N229" s="6" t="n"/>
      <c r="O229" s="6" t="n"/>
      <c r="P229" s="6" t="n"/>
    </row>
    <row r="230">
      <c r="A230" s="5" t="n"/>
      <c r="B230" s="6" t="n"/>
      <c r="C230" s="6" t="n"/>
      <c r="D230" s="6" t="n"/>
      <c r="E230" s="6" t="n"/>
      <c r="F230" s="6" t="n"/>
      <c r="G230" s="6" t="n"/>
      <c r="H230" s="6" t="n"/>
      <c r="I230" s="7">
        <f>IF(G230="","",IFERROR(VLOOKUP(G230,Productos!$A:$C,3,FALSE),""))</f>
        <v/>
      </c>
      <c r="J230" s="7" t="n"/>
      <c r="K230" s="8">
        <f>IF(OR(H230="",I230=""),"",H230*I230+N(J230))</f>
        <v/>
      </c>
      <c r="L230" s="6" t="n"/>
      <c r="M230" s="6" t="n"/>
      <c r="N230" s="6" t="n"/>
      <c r="O230" s="6" t="n"/>
      <c r="P230" s="6" t="n"/>
    </row>
    <row r="231">
      <c r="A231" s="5" t="n"/>
      <c r="B231" s="6" t="n"/>
      <c r="C231" s="6" t="n"/>
      <c r="D231" s="6" t="n"/>
      <c r="E231" s="6" t="n"/>
      <c r="F231" s="6" t="n"/>
      <c r="G231" s="6" t="n"/>
      <c r="H231" s="6" t="n"/>
      <c r="I231" s="7">
        <f>IF(G231="","",IFERROR(VLOOKUP(G231,Productos!$A:$C,3,FALSE),""))</f>
        <v/>
      </c>
      <c r="J231" s="7" t="n"/>
      <c r="K231" s="8">
        <f>IF(OR(H231="",I231=""),"",H231*I231+N(J231))</f>
        <v/>
      </c>
      <c r="L231" s="6" t="n"/>
      <c r="M231" s="6" t="n"/>
      <c r="N231" s="6" t="n"/>
      <c r="O231" s="6" t="n"/>
      <c r="P231" s="6" t="n"/>
    </row>
    <row r="232">
      <c r="A232" s="5" t="n"/>
      <c r="B232" s="6" t="n"/>
      <c r="C232" s="6" t="n"/>
      <c r="D232" s="6" t="n"/>
      <c r="E232" s="6" t="n"/>
      <c r="F232" s="6" t="n"/>
      <c r="G232" s="6" t="n"/>
      <c r="H232" s="6" t="n"/>
      <c r="I232" s="7">
        <f>IF(G232="","",IFERROR(VLOOKUP(G232,Productos!$A:$C,3,FALSE),""))</f>
        <v/>
      </c>
      <c r="J232" s="7" t="n"/>
      <c r="K232" s="8">
        <f>IF(OR(H232="",I232=""),"",H232*I232+N(J232))</f>
        <v/>
      </c>
      <c r="L232" s="6" t="n"/>
      <c r="M232" s="6" t="n"/>
      <c r="N232" s="6" t="n"/>
      <c r="O232" s="6" t="n"/>
      <c r="P232" s="6" t="n"/>
    </row>
    <row r="233">
      <c r="A233" s="5" t="n"/>
      <c r="B233" s="6" t="n"/>
      <c r="C233" s="6" t="n"/>
      <c r="D233" s="6" t="n"/>
      <c r="E233" s="6" t="n"/>
      <c r="F233" s="6" t="n"/>
      <c r="G233" s="6" t="n"/>
      <c r="H233" s="6" t="n"/>
      <c r="I233" s="7">
        <f>IF(G233="","",IFERROR(VLOOKUP(G233,Productos!$A:$C,3,FALSE),""))</f>
        <v/>
      </c>
      <c r="J233" s="7" t="n"/>
      <c r="K233" s="8">
        <f>IF(OR(H233="",I233=""),"",H233*I233+N(J233))</f>
        <v/>
      </c>
      <c r="L233" s="6" t="n"/>
      <c r="M233" s="6" t="n"/>
      <c r="N233" s="6" t="n"/>
      <c r="O233" s="6" t="n"/>
      <c r="P233" s="6" t="n"/>
    </row>
    <row r="234">
      <c r="A234" s="5" t="n"/>
      <c r="B234" s="6" t="n"/>
      <c r="C234" s="6" t="n"/>
      <c r="D234" s="6" t="n"/>
      <c r="E234" s="6" t="n"/>
      <c r="F234" s="6" t="n"/>
      <c r="G234" s="6" t="n"/>
      <c r="H234" s="6" t="n"/>
      <c r="I234" s="7">
        <f>IF(G234="","",IFERROR(VLOOKUP(G234,Productos!$A:$C,3,FALSE),""))</f>
        <v/>
      </c>
      <c r="J234" s="7" t="n"/>
      <c r="K234" s="8">
        <f>IF(OR(H234="",I234=""),"",H234*I234+N(J234))</f>
        <v/>
      </c>
      <c r="L234" s="6" t="n"/>
      <c r="M234" s="6" t="n"/>
      <c r="N234" s="6" t="n"/>
      <c r="O234" s="6" t="n"/>
      <c r="P234" s="6" t="n"/>
    </row>
    <row r="235">
      <c r="A235" s="5" t="n"/>
      <c r="B235" s="6" t="n"/>
      <c r="C235" s="6" t="n"/>
      <c r="D235" s="6" t="n"/>
      <c r="E235" s="6" t="n"/>
      <c r="F235" s="6" t="n"/>
      <c r="G235" s="6" t="n"/>
      <c r="H235" s="6" t="n"/>
      <c r="I235" s="7">
        <f>IF(G235="","",IFERROR(VLOOKUP(G235,Productos!$A:$C,3,FALSE),""))</f>
        <v/>
      </c>
      <c r="J235" s="7" t="n"/>
      <c r="K235" s="8">
        <f>IF(OR(H235="",I235=""),"",H235*I235+N(J235))</f>
        <v/>
      </c>
      <c r="L235" s="6" t="n"/>
      <c r="M235" s="6" t="n"/>
      <c r="N235" s="6" t="n"/>
      <c r="O235" s="6" t="n"/>
      <c r="P235" s="6" t="n"/>
    </row>
    <row r="236">
      <c r="A236" s="5" t="n"/>
      <c r="B236" s="6" t="n"/>
      <c r="C236" s="6" t="n"/>
      <c r="D236" s="6" t="n"/>
      <c r="E236" s="6" t="n"/>
      <c r="F236" s="6" t="n"/>
      <c r="G236" s="6" t="n"/>
      <c r="H236" s="6" t="n"/>
      <c r="I236" s="7">
        <f>IF(G236="","",IFERROR(VLOOKUP(G236,Productos!$A:$C,3,FALSE),""))</f>
        <v/>
      </c>
      <c r="J236" s="7" t="n"/>
      <c r="K236" s="8">
        <f>IF(OR(H236="",I236=""),"",H236*I236+N(J236))</f>
        <v/>
      </c>
      <c r="L236" s="6" t="n"/>
      <c r="M236" s="6" t="n"/>
      <c r="N236" s="6" t="n"/>
      <c r="O236" s="6" t="n"/>
      <c r="P236" s="6" t="n"/>
    </row>
    <row r="237">
      <c r="A237" s="5" t="n"/>
      <c r="B237" s="6" t="n"/>
      <c r="C237" s="6" t="n"/>
      <c r="D237" s="6" t="n"/>
      <c r="E237" s="6" t="n"/>
      <c r="F237" s="6" t="n"/>
      <c r="G237" s="6" t="n"/>
      <c r="H237" s="6" t="n"/>
      <c r="I237" s="7">
        <f>IF(G237="","",IFERROR(VLOOKUP(G237,Productos!$A:$C,3,FALSE),""))</f>
        <v/>
      </c>
      <c r="J237" s="7" t="n"/>
      <c r="K237" s="8">
        <f>IF(OR(H237="",I237=""),"",H237*I237+N(J237))</f>
        <v/>
      </c>
      <c r="L237" s="6" t="n"/>
      <c r="M237" s="6" t="n"/>
      <c r="N237" s="6" t="n"/>
      <c r="O237" s="6" t="n"/>
      <c r="P237" s="6" t="n"/>
    </row>
    <row r="238">
      <c r="A238" s="5" t="n"/>
      <c r="B238" s="6" t="n"/>
      <c r="C238" s="6" t="n"/>
      <c r="D238" s="6" t="n"/>
      <c r="E238" s="6" t="n"/>
      <c r="F238" s="6" t="n"/>
      <c r="G238" s="6" t="n"/>
      <c r="H238" s="6" t="n"/>
      <c r="I238" s="7">
        <f>IF(G238="","",IFERROR(VLOOKUP(G238,Productos!$A:$C,3,FALSE),""))</f>
        <v/>
      </c>
      <c r="J238" s="7" t="n"/>
      <c r="K238" s="8">
        <f>IF(OR(H238="",I238=""),"",H238*I238+N(J238))</f>
        <v/>
      </c>
      <c r="L238" s="6" t="n"/>
      <c r="M238" s="6" t="n"/>
      <c r="N238" s="6" t="n"/>
      <c r="O238" s="6" t="n"/>
      <c r="P238" s="6" t="n"/>
    </row>
    <row r="239">
      <c r="A239" s="5" t="n"/>
      <c r="B239" s="6" t="n"/>
      <c r="C239" s="6" t="n"/>
      <c r="D239" s="6" t="n"/>
      <c r="E239" s="6" t="n"/>
      <c r="F239" s="6" t="n"/>
      <c r="G239" s="6" t="n"/>
      <c r="H239" s="6" t="n"/>
      <c r="I239" s="7">
        <f>IF(G239="","",IFERROR(VLOOKUP(G239,Productos!$A:$C,3,FALSE),""))</f>
        <v/>
      </c>
      <c r="J239" s="7" t="n"/>
      <c r="K239" s="8">
        <f>IF(OR(H239="",I239=""),"",H239*I239+N(J239))</f>
        <v/>
      </c>
      <c r="L239" s="6" t="n"/>
      <c r="M239" s="6" t="n"/>
      <c r="N239" s="6" t="n"/>
      <c r="O239" s="6" t="n"/>
      <c r="P239" s="6" t="n"/>
    </row>
    <row r="240">
      <c r="A240" s="5" t="n"/>
      <c r="B240" s="6" t="n"/>
      <c r="C240" s="6" t="n"/>
      <c r="D240" s="6" t="n"/>
      <c r="E240" s="6" t="n"/>
      <c r="F240" s="6" t="n"/>
      <c r="G240" s="6" t="n"/>
      <c r="H240" s="6" t="n"/>
      <c r="I240" s="7">
        <f>IF(G240="","",IFERROR(VLOOKUP(G240,Productos!$A:$C,3,FALSE),""))</f>
        <v/>
      </c>
      <c r="J240" s="7" t="n"/>
      <c r="K240" s="8">
        <f>IF(OR(H240="",I240=""),"",H240*I240+N(J240))</f>
        <v/>
      </c>
      <c r="L240" s="6" t="n"/>
      <c r="M240" s="6" t="n"/>
      <c r="N240" s="6" t="n"/>
      <c r="O240" s="6" t="n"/>
      <c r="P240" s="6" t="n"/>
    </row>
    <row r="241">
      <c r="A241" s="5" t="n"/>
      <c r="B241" s="6" t="n"/>
      <c r="C241" s="6" t="n"/>
      <c r="D241" s="6" t="n"/>
      <c r="E241" s="6" t="n"/>
      <c r="F241" s="6" t="n"/>
      <c r="G241" s="6" t="n"/>
      <c r="H241" s="6" t="n"/>
      <c r="I241" s="7">
        <f>IF(G241="","",IFERROR(VLOOKUP(G241,Productos!$A:$C,3,FALSE),""))</f>
        <v/>
      </c>
      <c r="J241" s="7" t="n"/>
      <c r="K241" s="8">
        <f>IF(OR(H241="",I241=""),"",H241*I241+N(J241))</f>
        <v/>
      </c>
      <c r="L241" s="6" t="n"/>
      <c r="M241" s="6" t="n"/>
      <c r="N241" s="6" t="n"/>
      <c r="O241" s="6" t="n"/>
      <c r="P241" s="6" t="n"/>
    </row>
    <row r="242">
      <c r="A242" s="5" t="n"/>
      <c r="B242" s="6" t="n"/>
      <c r="C242" s="6" t="n"/>
      <c r="D242" s="6" t="n"/>
      <c r="E242" s="6" t="n"/>
      <c r="F242" s="6" t="n"/>
      <c r="G242" s="6" t="n"/>
      <c r="H242" s="6" t="n"/>
      <c r="I242" s="7">
        <f>IF(G242="","",IFERROR(VLOOKUP(G242,Productos!$A:$C,3,FALSE),""))</f>
        <v/>
      </c>
      <c r="J242" s="7" t="n"/>
      <c r="K242" s="8">
        <f>IF(OR(H242="",I242=""),"",H242*I242+N(J242))</f>
        <v/>
      </c>
      <c r="L242" s="6" t="n"/>
      <c r="M242" s="6" t="n"/>
      <c r="N242" s="6" t="n"/>
      <c r="O242" s="6" t="n"/>
      <c r="P242" s="6" t="n"/>
    </row>
    <row r="243">
      <c r="A243" s="5" t="n"/>
      <c r="B243" s="6" t="n"/>
      <c r="C243" s="6" t="n"/>
      <c r="D243" s="6" t="n"/>
      <c r="E243" s="6" t="n"/>
      <c r="F243" s="6" t="n"/>
      <c r="G243" s="6" t="n"/>
      <c r="H243" s="6" t="n"/>
      <c r="I243" s="7">
        <f>IF(G243="","",IFERROR(VLOOKUP(G243,Productos!$A:$C,3,FALSE),""))</f>
        <v/>
      </c>
      <c r="J243" s="7" t="n"/>
      <c r="K243" s="8">
        <f>IF(OR(H243="",I243=""),"",H243*I243+N(J243))</f>
        <v/>
      </c>
      <c r="L243" s="6" t="n"/>
      <c r="M243" s="6" t="n"/>
      <c r="N243" s="6" t="n"/>
      <c r="O243" s="6" t="n"/>
      <c r="P243" s="6" t="n"/>
    </row>
    <row r="244">
      <c r="A244" s="5" t="n"/>
      <c r="B244" s="6" t="n"/>
      <c r="C244" s="6" t="n"/>
      <c r="D244" s="6" t="n"/>
      <c r="E244" s="6" t="n"/>
      <c r="F244" s="6" t="n"/>
      <c r="G244" s="6" t="n"/>
      <c r="H244" s="6" t="n"/>
      <c r="I244" s="7">
        <f>IF(G244="","",IFERROR(VLOOKUP(G244,Productos!$A:$C,3,FALSE),""))</f>
        <v/>
      </c>
      <c r="J244" s="7" t="n"/>
      <c r="K244" s="8">
        <f>IF(OR(H244="",I244=""),"",H244*I244+N(J244))</f>
        <v/>
      </c>
      <c r="L244" s="6" t="n"/>
      <c r="M244" s="6" t="n"/>
      <c r="N244" s="6" t="n"/>
      <c r="O244" s="6" t="n"/>
      <c r="P244" s="6" t="n"/>
    </row>
    <row r="245">
      <c r="A245" s="5" t="n"/>
      <c r="B245" s="6" t="n"/>
      <c r="C245" s="6" t="n"/>
      <c r="D245" s="6" t="n"/>
      <c r="E245" s="6" t="n"/>
      <c r="F245" s="6" t="n"/>
      <c r="G245" s="6" t="n"/>
      <c r="H245" s="6" t="n"/>
      <c r="I245" s="7">
        <f>IF(G245="","",IFERROR(VLOOKUP(G245,Productos!$A:$C,3,FALSE),""))</f>
        <v/>
      </c>
      <c r="J245" s="7" t="n"/>
      <c r="K245" s="8">
        <f>IF(OR(H245="",I245=""),"",H245*I245+N(J245))</f>
        <v/>
      </c>
      <c r="L245" s="6" t="n"/>
      <c r="M245" s="6" t="n"/>
      <c r="N245" s="6" t="n"/>
      <c r="O245" s="6" t="n"/>
      <c r="P245" s="6" t="n"/>
    </row>
    <row r="246">
      <c r="A246" s="5" t="n"/>
      <c r="B246" s="6" t="n"/>
      <c r="C246" s="6" t="n"/>
      <c r="D246" s="6" t="n"/>
      <c r="E246" s="6" t="n"/>
      <c r="F246" s="6" t="n"/>
      <c r="G246" s="6" t="n"/>
      <c r="H246" s="6" t="n"/>
      <c r="I246" s="7">
        <f>IF(G246="","",IFERROR(VLOOKUP(G246,Productos!$A:$C,3,FALSE),""))</f>
        <v/>
      </c>
      <c r="J246" s="7" t="n"/>
      <c r="K246" s="8">
        <f>IF(OR(H246="",I246=""),"",H246*I246+N(J246))</f>
        <v/>
      </c>
      <c r="L246" s="6" t="n"/>
      <c r="M246" s="6" t="n"/>
      <c r="N246" s="6" t="n"/>
      <c r="O246" s="6" t="n"/>
      <c r="P246" s="6" t="n"/>
    </row>
    <row r="247">
      <c r="A247" s="5" t="n"/>
      <c r="B247" s="6" t="n"/>
      <c r="C247" s="6" t="n"/>
      <c r="D247" s="6" t="n"/>
      <c r="E247" s="6" t="n"/>
      <c r="F247" s="6" t="n"/>
      <c r="G247" s="6" t="n"/>
      <c r="H247" s="6" t="n"/>
      <c r="I247" s="7">
        <f>IF(G247="","",IFERROR(VLOOKUP(G247,Productos!$A:$C,3,FALSE),""))</f>
        <v/>
      </c>
      <c r="J247" s="7" t="n"/>
      <c r="K247" s="8">
        <f>IF(OR(H247="",I247=""),"",H247*I247+N(J247))</f>
        <v/>
      </c>
      <c r="L247" s="6" t="n"/>
      <c r="M247" s="6" t="n"/>
      <c r="N247" s="6" t="n"/>
      <c r="O247" s="6" t="n"/>
      <c r="P247" s="6" t="n"/>
    </row>
    <row r="248">
      <c r="A248" s="5" t="n"/>
      <c r="B248" s="6" t="n"/>
      <c r="C248" s="6" t="n"/>
      <c r="D248" s="6" t="n"/>
      <c r="E248" s="6" t="n"/>
      <c r="F248" s="6" t="n"/>
      <c r="G248" s="6" t="n"/>
      <c r="H248" s="6" t="n"/>
      <c r="I248" s="7">
        <f>IF(G248="","",IFERROR(VLOOKUP(G248,Productos!$A:$C,3,FALSE),""))</f>
        <v/>
      </c>
      <c r="J248" s="7" t="n"/>
      <c r="K248" s="8">
        <f>IF(OR(H248="",I248=""),"",H248*I248+N(J248))</f>
        <v/>
      </c>
      <c r="L248" s="6" t="n"/>
      <c r="M248" s="6" t="n"/>
      <c r="N248" s="6" t="n"/>
      <c r="O248" s="6" t="n"/>
      <c r="P248" s="6" t="n"/>
    </row>
    <row r="249">
      <c r="A249" s="5" t="n"/>
      <c r="B249" s="6" t="n"/>
      <c r="C249" s="6" t="n"/>
      <c r="D249" s="6" t="n"/>
      <c r="E249" s="6" t="n"/>
      <c r="F249" s="6" t="n"/>
      <c r="G249" s="6" t="n"/>
      <c r="H249" s="6" t="n"/>
      <c r="I249" s="7">
        <f>IF(G249="","",IFERROR(VLOOKUP(G249,Productos!$A:$C,3,FALSE),""))</f>
        <v/>
      </c>
      <c r="J249" s="7" t="n"/>
      <c r="K249" s="8">
        <f>IF(OR(H249="",I249=""),"",H249*I249+N(J249))</f>
        <v/>
      </c>
      <c r="L249" s="6" t="n"/>
      <c r="M249" s="6" t="n"/>
      <c r="N249" s="6" t="n"/>
      <c r="O249" s="6" t="n"/>
      <c r="P249" s="6" t="n"/>
    </row>
    <row r="250">
      <c r="A250" s="5" t="n"/>
      <c r="B250" s="6" t="n"/>
      <c r="C250" s="6" t="n"/>
      <c r="D250" s="6" t="n"/>
      <c r="E250" s="6" t="n"/>
      <c r="F250" s="6" t="n"/>
      <c r="G250" s="6" t="n"/>
      <c r="H250" s="6" t="n"/>
      <c r="I250" s="7">
        <f>IF(G250="","",IFERROR(VLOOKUP(G250,Productos!$A:$C,3,FALSE),""))</f>
        <v/>
      </c>
      <c r="J250" s="7" t="n"/>
      <c r="K250" s="8">
        <f>IF(OR(H250="",I250=""),"",H250*I250+N(J250))</f>
        <v/>
      </c>
      <c r="L250" s="6" t="n"/>
      <c r="M250" s="6" t="n"/>
      <c r="N250" s="6" t="n"/>
      <c r="O250" s="6" t="n"/>
      <c r="P250" s="6" t="n"/>
    </row>
    <row r="251">
      <c r="A251" s="5" t="n"/>
      <c r="B251" s="6" t="n"/>
      <c r="C251" s="6" t="n"/>
      <c r="D251" s="6" t="n"/>
      <c r="E251" s="6" t="n"/>
      <c r="F251" s="6" t="n"/>
      <c r="G251" s="6" t="n"/>
      <c r="H251" s="6" t="n"/>
      <c r="I251" s="7">
        <f>IF(G251="","",IFERROR(VLOOKUP(G251,Productos!$A:$C,3,FALSE),""))</f>
        <v/>
      </c>
      <c r="J251" s="7" t="n"/>
      <c r="K251" s="8">
        <f>IF(OR(H251="",I251=""),"",H251*I251+N(J251))</f>
        <v/>
      </c>
      <c r="L251" s="6" t="n"/>
      <c r="M251" s="6" t="n"/>
      <c r="N251" s="6" t="n"/>
      <c r="O251" s="6" t="n"/>
      <c r="P251" s="6" t="n"/>
    </row>
    <row r="252">
      <c r="A252" s="5" t="n"/>
      <c r="B252" s="6" t="n"/>
      <c r="C252" s="6" t="n"/>
      <c r="D252" s="6" t="n"/>
      <c r="E252" s="6" t="n"/>
      <c r="F252" s="6" t="n"/>
      <c r="G252" s="6" t="n"/>
      <c r="H252" s="6" t="n"/>
      <c r="I252" s="7">
        <f>IF(G252="","",IFERROR(VLOOKUP(G252,Productos!$A:$C,3,FALSE),""))</f>
        <v/>
      </c>
      <c r="J252" s="7" t="n"/>
      <c r="K252" s="8">
        <f>IF(OR(H252="",I252=""),"",H252*I252+N(J252))</f>
        <v/>
      </c>
      <c r="L252" s="6" t="n"/>
      <c r="M252" s="6" t="n"/>
      <c r="N252" s="6" t="n"/>
      <c r="O252" s="6" t="n"/>
      <c r="P252" s="6" t="n"/>
    </row>
    <row r="253">
      <c r="A253" s="5" t="n"/>
      <c r="B253" s="6" t="n"/>
      <c r="C253" s="6" t="n"/>
      <c r="D253" s="6" t="n"/>
      <c r="E253" s="6" t="n"/>
      <c r="F253" s="6" t="n"/>
      <c r="G253" s="6" t="n"/>
      <c r="H253" s="6" t="n"/>
      <c r="I253" s="7">
        <f>IF(G253="","",IFERROR(VLOOKUP(G253,Productos!$A:$C,3,FALSE),""))</f>
        <v/>
      </c>
      <c r="J253" s="7" t="n"/>
      <c r="K253" s="8">
        <f>IF(OR(H253="",I253=""),"",H253*I253+N(J253))</f>
        <v/>
      </c>
      <c r="L253" s="6" t="n"/>
      <c r="M253" s="6" t="n"/>
      <c r="N253" s="6" t="n"/>
      <c r="O253" s="6" t="n"/>
      <c r="P253" s="6" t="n"/>
    </row>
    <row r="254">
      <c r="A254" s="5" t="n"/>
      <c r="B254" s="6" t="n"/>
      <c r="C254" s="6" t="n"/>
      <c r="D254" s="6" t="n"/>
      <c r="E254" s="6" t="n"/>
      <c r="F254" s="6" t="n"/>
      <c r="G254" s="6" t="n"/>
      <c r="H254" s="6" t="n"/>
      <c r="I254" s="7">
        <f>IF(G254="","",IFERROR(VLOOKUP(G254,Productos!$A:$C,3,FALSE),""))</f>
        <v/>
      </c>
      <c r="J254" s="7" t="n"/>
      <c r="K254" s="8">
        <f>IF(OR(H254="",I254=""),"",H254*I254+N(J254))</f>
        <v/>
      </c>
      <c r="L254" s="6" t="n"/>
      <c r="M254" s="6" t="n"/>
      <c r="N254" s="6" t="n"/>
      <c r="O254" s="6" t="n"/>
      <c r="P254" s="6" t="n"/>
    </row>
    <row r="255">
      <c r="A255" s="5" t="n"/>
      <c r="B255" s="6" t="n"/>
      <c r="C255" s="6" t="n"/>
      <c r="D255" s="6" t="n"/>
      <c r="E255" s="6" t="n"/>
      <c r="F255" s="6" t="n"/>
      <c r="G255" s="6" t="n"/>
      <c r="H255" s="6" t="n"/>
      <c r="I255" s="7">
        <f>IF(G255="","",IFERROR(VLOOKUP(G255,Productos!$A:$C,3,FALSE),""))</f>
        <v/>
      </c>
      <c r="J255" s="7" t="n"/>
      <c r="K255" s="8">
        <f>IF(OR(H255="",I255=""),"",H255*I255+N(J255))</f>
        <v/>
      </c>
      <c r="L255" s="6" t="n"/>
      <c r="M255" s="6" t="n"/>
      <c r="N255" s="6" t="n"/>
      <c r="O255" s="6" t="n"/>
      <c r="P255" s="6" t="n"/>
    </row>
    <row r="256">
      <c r="A256" s="5" t="n"/>
      <c r="B256" s="6" t="n"/>
      <c r="C256" s="6" t="n"/>
      <c r="D256" s="6" t="n"/>
      <c r="E256" s="6" t="n"/>
      <c r="F256" s="6" t="n"/>
      <c r="G256" s="6" t="n"/>
      <c r="H256" s="6" t="n"/>
      <c r="I256" s="7">
        <f>IF(G256="","",IFERROR(VLOOKUP(G256,Productos!$A:$C,3,FALSE),""))</f>
        <v/>
      </c>
      <c r="J256" s="7" t="n"/>
      <c r="K256" s="8">
        <f>IF(OR(H256="",I256=""),"",H256*I256+N(J256))</f>
        <v/>
      </c>
      <c r="L256" s="6" t="n"/>
      <c r="M256" s="6" t="n"/>
      <c r="N256" s="6" t="n"/>
      <c r="O256" s="6" t="n"/>
      <c r="P256" s="6" t="n"/>
    </row>
    <row r="257">
      <c r="A257" s="5" t="n"/>
      <c r="B257" s="6" t="n"/>
      <c r="C257" s="6" t="n"/>
      <c r="D257" s="6" t="n"/>
      <c r="E257" s="6" t="n"/>
      <c r="F257" s="6" t="n"/>
      <c r="G257" s="6" t="n"/>
      <c r="H257" s="6" t="n"/>
      <c r="I257" s="7">
        <f>IF(G257="","",IFERROR(VLOOKUP(G257,Productos!$A:$C,3,FALSE),""))</f>
        <v/>
      </c>
      <c r="J257" s="7" t="n"/>
      <c r="K257" s="8">
        <f>IF(OR(H257="",I257=""),"",H257*I257+N(J257))</f>
        <v/>
      </c>
      <c r="L257" s="6" t="n"/>
      <c r="M257" s="6" t="n"/>
      <c r="N257" s="6" t="n"/>
      <c r="O257" s="6" t="n"/>
      <c r="P257" s="6" t="n"/>
    </row>
    <row r="258">
      <c r="A258" s="5" t="n"/>
      <c r="B258" s="6" t="n"/>
      <c r="C258" s="6" t="n"/>
      <c r="D258" s="6" t="n"/>
      <c r="E258" s="6" t="n"/>
      <c r="F258" s="6" t="n"/>
      <c r="G258" s="6" t="n"/>
      <c r="H258" s="6" t="n"/>
      <c r="I258" s="7">
        <f>IF(G258="","",IFERROR(VLOOKUP(G258,Productos!$A:$C,3,FALSE),""))</f>
        <v/>
      </c>
      <c r="J258" s="7" t="n"/>
      <c r="K258" s="8">
        <f>IF(OR(H258="",I258=""),"",H258*I258+N(J258))</f>
        <v/>
      </c>
      <c r="L258" s="6" t="n"/>
      <c r="M258" s="6" t="n"/>
      <c r="N258" s="6" t="n"/>
      <c r="O258" s="6" t="n"/>
      <c r="P258" s="6" t="n"/>
    </row>
    <row r="259">
      <c r="A259" s="5" t="n"/>
      <c r="B259" s="6" t="n"/>
      <c r="C259" s="6" t="n"/>
      <c r="D259" s="6" t="n"/>
      <c r="E259" s="6" t="n"/>
      <c r="F259" s="6" t="n"/>
      <c r="G259" s="6" t="n"/>
      <c r="H259" s="6" t="n"/>
      <c r="I259" s="7">
        <f>IF(G259="","",IFERROR(VLOOKUP(G259,Productos!$A:$C,3,FALSE),""))</f>
        <v/>
      </c>
      <c r="J259" s="7" t="n"/>
      <c r="K259" s="8">
        <f>IF(OR(H259="",I259=""),"",H259*I259+N(J259))</f>
        <v/>
      </c>
      <c r="L259" s="6" t="n"/>
      <c r="M259" s="6" t="n"/>
      <c r="N259" s="6" t="n"/>
      <c r="O259" s="6" t="n"/>
      <c r="P259" s="6" t="n"/>
    </row>
    <row r="260">
      <c r="A260" s="5" t="n"/>
      <c r="B260" s="6" t="n"/>
      <c r="C260" s="6" t="n"/>
      <c r="D260" s="6" t="n"/>
      <c r="E260" s="6" t="n"/>
      <c r="F260" s="6" t="n"/>
      <c r="G260" s="6" t="n"/>
      <c r="H260" s="6" t="n"/>
      <c r="I260" s="7">
        <f>IF(G260="","",IFERROR(VLOOKUP(G260,Productos!$A:$C,3,FALSE),""))</f>
        <v/>
      </c>
      <c r="J260" s="7" t="n"/>
      <c r="K260" s="8">
        <f>IF(OR(H260="",I260=""),"",H260*I260+N(J260))</f>
        <v/>
      </c>
      <c r="L260" s="6" t="n"/>
      <c r="M260" s="6" t="n"/>
      <c r="N260" s="6" t="n"/>
      <c r="O260" s="6" t="n"/>
      <c r="P260" s="6" t="n"/>
    </row>
    <row r="261">
      <c r="A261" s="5" t="n"/>
      <c r="B261" s="6" t="n"/>
      <c r="C261" s="6" t="n"/>
      <c r="D261" s="6" t="n"/>
      <c r="E261" s="6" t="n"/>
      <c r="F261" s="6" t="n"/>
      <c r="G261" s="6" t="n"/>
      <c r="H261" s="6" t="n"/>
      <c r="I261" s="7">
        <f>IF(G261="","",IFERROR(VLOOKUP(G261,Productos!$A:$C,3,FALSE),""))</f>
        <v/>
      </c>
      <c r="J261" s="7" t="n"/>
      <c r="K261" s="8">
        <f>IF(OR(H261="",I261=""),"",H261*I261+N(J261))</f>
        <v/>
      </c>
      <c r="L261" s="6" t="n"/>
      <c r="M261" s="6" t="n"/>
      <c r="N261" s="6" t="n"/>
      <c r="O261" s="6" t="n"/>
      <c r="P261" s="6" t="n"/>
    </row>
    <row r="262">
      <c r="A262" s="5" t="n"/>
      <c r="B262" s="6" t="n"/>
      <c r="C262" s="6" t="n"/>
      <c r="D262" s="6" t="n"/>
      <c r="E262" s="6" t="n"/>
      <c r="F262" s="6" t="n"/>
      <c r="G262" s="6" t="n"/>
      <c r="H262" s="6" t="n"/>
      <c r="I262" s="7">
        <f>IF(G262="","",IFERROR(VLOOKUP(G262,Productos!$A:$C,3,FALSE),""))</f>
        <v/>
      </c>
      <c r="J262" s="7" t="n"/>
      <c r="K262" s="8">
        <f>IF(OR(H262="",I262=""),"",H262*I262+N(J262))</f>
        <v/>
      </c>
      <c r="L262" s="6" t="n"/>
      <c r="M262" s="6" t="n"/>
      <c r="N262" s="6" t="n"/>
      <c r="O262" s="6" t="n"/>
      <c r="P262" s="6" t="n"/>
    </row>
    <row r="263">
      <c r="A263" s="5" t="n"/>
      <c r="B263" s="6" t="n"/>
      <c r="C263" s="6" t="n"/>
      <c r="D263" s="6" t="n"/>
      <c r="E263" s="6" t="n"/>
      <c r="F263" s="6" t="n"/>
      <c r="G263" s="6" t="n"/>
      <c r="H263" s="6" t="n"/>
      <c r="I263" s="7">
        <f>IF(G263="","",IFERROR(VLOOKUP(G263,Productos!$A:$C,3,FALSE),""))</f>
        <v/>
      </c>
      <c r="J263" s="7" t="n"/>
      <c r="K263" s="8">
        <f>IF(OR(H263="",I263=""),"",H263*I263+N(J263))</f>
        <v/>
      </c>
      <c r="L263" s="6" t="n"/>
      <c r="M263" s="6" t="n"/>
      <c r="N263" s="6" t="n"/>
      <c r="O263" s="6" t="n"/>
      <c r="P263" s="6" t="n"/>
    </row>
    <row r="264">
      <c r="A264" s="5" t="n"/>
      <c r="B264" s="6" t="n"/>
      <c r="C264" s="6" t="n"/>
      <c r="D264" s="6" t="n"/>
      <c r="E264" s="6" t="n"/>
      <c r="F264" s="6" t="n"/>
      <c r="G264" s="6" t="n"/>
      <c r="H264" s="6" t="n"/>
      <c r="I264" s="7">
        <f>IF(G264="","",IFERROR(VLOOKUP(G264,Productos!$A:$C,3,FALSE),""))</f>
        <v/>
      </c>
      <c r="J264" s="7" t="n"/>
      <c r="K264" s="8">
        <f>IF(OR(H264="",I264=""),"",H264*I264+N(J264))</f>
        <v/>
      </c>
      <c r="L264" s="6" t="n"/>
      <c r="M264" s="6" t="n"/>
      <c r="N264" s="6" t="n"/>
      <c r="O264" s="6" t="n"/>
      <c r="P264" s="6" t="n"/>
    </row>
    <row r="265">
      <c r="A265" s="5" t="n"/>
      <c r="B265" s="6" t="n"/>
      <c r="C265" s="6" t="n"/>
      <c r="D265" s="6" t="n"/>
      <c r="E265" s="6" t="n"/>
      <c r="F265" s="6" t="n"/>
      <c r="G265" s="6" t="n"/>
      <c r="H265" s="6" t="n"/>
      <c r="I265" s="7">
        <f>IF(G265="","",IFERROR(VLOOKUP(G265,Productos!$A:$C,3,FALSE),""))</f>
        <v/>
      </c>
      <c r="J265" s="7" t="n"/>
      <c r="K265" s="8">
        <f>IF(OR(H265="",I265=""),"",H265*I265+N(J265))</f>
        <v/>
      </c>
      <c r="L265" s="6" t="n"/>
      <c r="M265" s="6" t="n"/>
      <c r="N265" s="6" t="n"/>
      <c r="O265" s="6" t="n"/>
      <c r="P265" s="6" t="n"/>
    </row>
    <row r="266">
      <c r="A266" s="5" t="n"/>
      <c r="B266" s="6" t="n"/>
      <c r="C266" s="6" t="n"/>
      <c r="D266" s="6" t="n"/>
      <c r="E266" s="6" t="n"/>
      <c r="F266" s="6" t="n"/>
      <c r="G266" s="6" t="n"/>
      <c r="H266" s="6" t="n"/>
      <c r="I266" s="7">
        <f>IF(G266="","",IFERROR(VLOOKUP(G266,Productos!$A:$C,3,FALSE),""))</f>
        <v/>
      </c>
      <c r="J266" s="7" t="n"/>
      <c r="K266" s="8">
        <f>IF(OR(H266="",I266=""),"",H266*I266+N(J266))</f>
        <v/>
      </c>
      <c r="L266" s="6" t="n"/>
      <c r="M266" s="6" t="n"/>
      <c r="N266" s="6" t="n"/>
      <c r="O266" s="6" t="n"/>
      <c r="P266" s="6" t="n"/>
    </row>
    <row r="267">
      <c r="A267" s="5" t="n"/>
      <c r="B267" s="6" t="n"/>
      <c r="C267" s="6" t="n"/>
      <c r="D267" s="6" t="n"/>
      <c r="E267" s="6" t="n"/>
      <c r="F267" s="6" t="n"/>
      <c r="G267" s="6" t="n"/>
      <c r="H267" s="6" t="n"/>
      <c r="I267" s="7">
        <f>IF(G267="","",IFERROR(VLOOKUP(G267,Productos!$A:$C,3,FALSE),""))</f>
        <v/>
      </c>
      <c r="J267" s="7" t="n"/>
      <c r="K267" s="8">
        <f>IF(OR(H267="",I267=""),"",H267*I267+N(J267))</f>
        <v/>
      </c>
      <c r="L267" s="6" t="n"/>
      <c r="M267" s="6" t="n"/>
      <c r="N267" s="6" t="n"/>
      <c r="O267" s="6" t="n"/>
      <c r="P267" s="6" t="n"/>
    </row>
    <row r="268">
      <c r="A268" s="5" t="n"/>
      <c r="B268" s="6" t="n"/>
      <c r="C268" s="6" t="n"/>
      <c r="D268" s="6" t="n"/>
      <c r="E268" s="6" t="n"/>
      <c r="F268" s="6" t="n"/>
      <c r="G268" s="6" t="n"/>
      <c r="H268" s="6" t="n"/>
      <c r="I268" s="7">
        <f>IF(G268="","",IFERROR(VLOOKUP(G268,Productos!$A:$C,3,FALSE),""))</f>
        <v/>
      </c>
      <c r="J268" s="7" t="n"/>
      <c r="K268" s="8">
        <f>IF(OR(H268="",I268=""),"",H268*I268+N(J268))</f>
        <v/>
      </c>
      <c r="L268" s="6" t="n"/>
      <c r="M268" s="6" t="n"/>
      <c r="N268" s="6" t="n"/>
      <c r="O268" s="6" t="n"/>
      <c r="P268" s="6" t="n"/>
    </row>
    <row r="269">
      <c r="A269" s="5" t="n"/>
      <c r="B269" s="6" t="n"/>
      <c r="C269" s="6" t="n"/>
      <c r="D269" s="6" t="n"/>
      <c r="E269" s="6" t="n"/>
      <c r="F269" s="6" t="n"/>
      <c r="G269" s="6" t="n"/>
      <c r="H269" s="6" t="n"/>
      <c r="I269" s="7">
        <f>IF(G269="","",IFERROR(VLOOKUP(G269,Productos!$A:$C,3,FALSE),""))</f>
        <v/>
      </c>
      <c r="J269" s="7" t="n"/>
      <c r="K269" s="8">
        <f>IF(OR(H269="",I269=""),"",H269*I269+N(J269))</f>
        <v/>
      </c>
      <c r="L269" s="6" t="n"/>
      <c r="M269" s="6" t="n"/>
      <c r="N269" s="6" t="n"/>
      <c r="O269" s="6" t="n"/>
      <c r="P269" s="6" t="n"/>
    </row>
    <row r="270">
      <c r="A270" s="5" t="n"/>
      <c r="B270" s="6" t="n"/>
      <c r="C270" s="6" t="n"/>
      <c r="D270" s="6" t="n"/>
      <c r="E270" s="6" t="n"/>
      <c r="F270" s="6" t="n"/>
      <c r="G270" s="6" t="n"/>
      <c r="H270" s="6" t="n"/>
      <c r="I270" s="7">
        <f>IF(G270="","",IFERROR(VLOOKUP(G270,Productos!$A:$C,3,FALSE),""))</f>
        <v/>
      </c>
      <c r="J270" s="7" t="n"/>
      <c r="K270" s="8">
        <f>IF(OR(H270="",I270=""),"",H270*I270+N(J270))</f>
        <v/>
      </c>
      <c r="L270" s="6" t="n"/>
      <c r="M270" s="6" t="n"/>
      <c r="N270" s="6" t="n"/>
      <c r="O270" s="6" t="n"/>
      <c r="P270" s="6" t="n"/>
    </row>
    <row r="271">
      <c r="A271" s="5" t="n"/>
      <c r="B271" s="6" t="n"/>
      <c r="C271" s="6" t="n"/>
      <c r="D271" s="6" t="n"/>
      <c r="E271" s="6" t="n"/>
      <c r="F271" s="6" t="n"/>
      <c r="G271" s="6" t="n"/>
      <c r="H271" s="6" t="n"/>
      <c r="I271" s="7">
        <f>IF(G271="","",IFERROR(VLOOKUP(G271,Productos!$A:$C,3,FALSE),""))</f>
        <v/>
      </c>
      <c r="J271" s="7" t="n"/>
      <c r="K271" s="8">
        <f>IF(OR(H271="",I271=""),"",H271*I271+N(J271))</f>
        <v/>
      </c>
      <c r="L271" s="6" t="n"/>
      <c r="M271" s="6" t="n"/>
      <c r="N271" s="6" t="n"/>
      <c r="O271" s="6" t="n"/>
      <c r="P271" s="6" t="n"/>
    </row>
    <row r="272">
      <c r="A272" s="5" t="n"/>
      <c r="B272" s="6" t="n"/>
      <c r="C272" s="6" t="n"/>
      <c r="D272" s="6" t="n"/>
      <c r="E272" s="6" t="n"/>
      <c r="F272" s="6" t="n"/>
      <c r="G272" s="6" t="n"/>
      <c r="H272" s="6" t="n"/>
      <c r="I272" s="7">
        <f>IF(G272="","",IFERROR(VLOOKUP(G272,Productos!$A:$C,3,FALSE),""))</f>
        <v/>
      </c>
      <c r="J272" s="7" t="n"/>
      <c r="K272" s="8">
        <f>IF(OR(H272="",I272=""),"",H272*I272+N(J272))</f>
        <v/>
      </c>
      <c r="L272" s="6" t="n"/>
      <c r="M272" s="6" t="n"/>
      <c r="N272" s="6" t="n"/>
      <c r="O272" s="6" t="n"/>
      <c r="P272" s="6" t="n"/>
    </row>
    <row r="273">
      <c r="A273" s="5" t="n"/>
      <c r="B273" s="6" t="n"/>
      <c r="C273" s="6" t="n"/>
      <c r="D273" s="6" t="n"/>
      <c r="E273" s="6" t="n"/>
      <c r="F273" s="6" t="n"/>
      <c r="G273" s="6" t="n"/>
      <c r="H273" s="6" t="n"/>
      <c r="I273" s="7">
        <f>IF(G273="","",IFERROR(VLOOKUP(G273,Productos!$A:$C,3,FALSE),""))</f>
        <v/>
      </c>
      <c r="J273" s="7" t="n"/>
      <c r="K273" s="8">
        <f>IF(OR(H273="",I273=""),"",H273*I273+N(J273))</f>
        <v/>
      </c>
      <c r="L273" s="6" t="n"/>
      <c r="M273" s="6" t="n"/>
      <c r="N273" s="6" t="n"/>
      <c r="O273" s="6" t="n"/>
      <c r="P273" s="6" t="n"/>
    </row>
    <row r="274">
      <c r="A274" s="5" t="n"/>
      <c r="B274" s="6" t="n"/>
      <c r="C274" s="6" t="n"/>
      <c r="D274" s="6" t="n"/>
      <c r="E274" s="6" t="n"/>
      <c r="F274" s="6" t="n"/>
      <c r="G274" s="6" t="n"/>
      <c r="H274" s="6" t="n"/>
      <c r="I274" s="7">
        <f>IF(G274="","",IFERROR(VLOOKUP(G274,Productos!$A:$C,3,FALSE),""))</f>
        <v/>
      </c>
      <c r="J274" s="7" t="n"/>
      <c r="K274" s="8">
        <f>IF(OR(H274="",I274=""),"",H274*I274+N(J274))</f>
        <v/>
      </c>
      <c r="L274" s="6" t="n"/>
      <c r="M274" s="6" t="n"/>
      <c r="N274" s="6" t="n"/>
      <c r="O274" s="6" t="n"/>
      <c r="P274" s="6" t="n"/>
    </row>
    <row r="275">
      <c r="A275" s="5" t="n"/>
      <c r="B275" s="6" t="n"/>
      <c r="C275" s="6" t="n"/>
      <c r="D275" s="6" t="n"/>
      <c r="E275" s="6" t="n"/>
      <c r="F275" s="6" t="n"/>
      <c r="G275" s="6" t="n"/>
      <c r="H275" s="6" t="n"/>
      <c r="I275" s="7">
        <f>IF(G275="","",IFERROR(VLOOKUP(G275,Productos!$A:$C,3,FALSE),""))</f>
        <v/>
      </c>
      <c r="J275" s="7" t="n"/>
      <c r="K275" s="8">
        <f>IF(OR(H275="",I275=""),"",H275*I275+N(J275))</f>
        <v/>
      </c>
      <c r="L275" s="6" t="n"/>
      <c r="M275" s="6" t="n"/>
      <c r="N275" s="6" t="n"/>
      <c r="O275" s="6" t="n"/>
      <c r="P275" s="6" t="n"/>
    </row>
    <row r="276">
      <c r="A276" s="5" t="n"/>
      <c r="B276" s="6" t="n"/>
      <c r="C276" s="6" t="n"/>
      <c r="D276" s="6" t="n"/>
      <c r="E276" s="6" t="n"/>
      <c r="F276" s="6" t="n"/>
      <c r="G276" s="6" t="n"/>
      <c r="H276" s="6" t="n"/>
      <c r="I276" s="7">
        <f>IF(G276="","",IFERROR(VLOOKUP(G276,Productos!$A:$C,3,FALSE),""))</f>
        <v/>
      </c>
      <c r="J276" s="7" t="n"/>
      <c r="K276" s="8">
        <f>IF(OR(H276="",I276=""),"",H276*I276+N(J276))</f>
        <v/>
      </c>
      <c r="L276" s="6" t="n"/>
      <c r="M276" s="6" t="n"/>
      <c r="N276" s="6" t="n"/>
      <c r="O276" s="6" t="n"/>
      <c r="P276" s="6" t="n"/>
    </row>
    <row r="277">
      <c r="A277" s="5" t="n"/>
      <c r="B277" s="6" t="n"/>
      <c r="C277" s="6" t="n"/>
      <c r="D277" s="6" t="n"/>
      <c r="E277" s="6" t="n"/>
      <c r="F277" s="6" t="n"/>
      <c r="G277" s="6" t="n"/>
      <c r="H277" s="6" t="n"/>
      <c r="I277" s="7">
        <f>IF(G277="","",IFERROR(VLOOKUP(G277,Productos!$A:$C,3,FALSE),""))</f>
        <v/>
      </c>
      <c r="J277" s="7" t="n"/>
      <c r="K277" s="8">
        <f>IF(OR(H277="",I277=""),"",H277*I277+N(J277))</f>
        <v/>
      </c>
      <c r="L277" s="6" t="n"/>
      <c r="M277" s="6" t="n"/>
      <c r="N277" s="6" t="n"/>
      <c r="O277" s="6" t="n"/>
      <c r="P277" s="6" t="n"/>
    </row>
    <row r="278">
      <c r="A278" s="5" t="n"/>
      <c r="B278" s="6" t="n"/>
      <c r="C278" s="6" t="n"/>
      <c r="D278" s="6" t="n"/>
      <c r="E278" s="6" t="n"/>
      <c r="F278" s="6" t="n"/>
      <c r="G278" s="6" t="n"/>
      <c r="H278" s="6" t="n"/>
      <c r="I278" s="7">
        <f>IF(G278="","",IFERROR(VLOOKUP(G278,Productos!$A:$C,3,FALSE),""))</f>
        <v/>
      </c>
      <c r="J278" s="7" t="n"/>
      <c r="K278" s="8">
        <f>IF(OR(H278="",I278=""),"",H278*I278+N(J278))</f>
        <v/>
      </c>
      <c r="L278" s="6" t="n"/>
      <c r="M278" s="6" t="n"/>
      <c r="N278" s="6" t="n"/>
      <c r="O278" s="6" t="n"/>
      <c r="P278" s="6" t="n"/>
    </row>
    <row r="279">
      <c r="A279" s="5" t="n"/>
      <c r="B279" s="6" t="n"/>
      <c r="C279" s="6" t="n"/>
      <c r="D279" s="6" t="n"/>
      <c r="E279" s="6" t="n"/>
      <c r="F279" s="6" t="n"/>
      <c r="G279" s="6" t="n"/>
      <c r="H279" s="6" t="n"/>
      <c r="I279" s="7">
        <f>IF(G279="","",IFERROR(VLOOKUP(G279,Productos!$A:$C,3,FALSE),""))</f>
        <v/>
      </c>
      <c r="J279" s="7" t="n"/>
      <c r="K279" s="8">
        <f>IF(OR(H279="",I279=""),"",H279*I279+N(J279))</f>
        <v/>
      </c>
      <c r="L279" s="6" t="n"/>
      <c r="M279" s="6" t="n"/>
      <c r="N279" s="6" t="n"/>
      <c r="O279" s="6" t="n"/>
      <c r="P279" s="6" t="n"/>
    </row>
    <row r="280">
      <c r="A280" s="5" t="n"/>
      <c r="B280" s="6" t="n"/>
      <c r="C280" s="6" t="n"/>
      <c r="D280" s="6" t="n"/>
      <c r="E280" s="6" t="n"/>
      <c r="F280" s="6" t="n"/>
      <c r="G280" s="6" t="n"/>
      <c r="H280" s="6" t="n"/>
      <c r="I280" s="7">
        <f>IF(G280="","",IFERROR(VLOOKUP(G280,Productos!$A:$C,3,FALSE),""))</f>
        <v/>
      </c>
      <c r="J280" s="7" t="n"/>
      <c r="K280" s="8">
        <f>IF(OR(H280="",I280=""),"",H280*I280+N(J280))</f>
        <v/>
      </c>
      <c r="L280" s="6" t="n"/>
      <c r="M280" s="6" t="n"/>
      <c r="N280" s="6" t="n"/>
      <c r="O280" s="6" t="n"/>
      <c r="P280" s="6" t="n"/>
    </row>
    <row r="281">
      <c r="A281" s="5" t="n"/>
      <c r="B281" s="6" t="n"/>
      <c r="C281" s="6" t="n"/>
      <c r="D281" s="6" t="n"/>
      <c r="E281" s="6" t="n"/>
      <c r="F281" s="6" t="n"/>
      <c r="G281" s="6" t="n"/>
      <c r="H281" s="6" t="n"/>
      <c r="I281" s="7">
        <f>IF(G281="","",IFERROR(VLOOKUP(G281,Productos!$A:$C,3,FALSE),""))</f>
        <v/>
      </c>
      <c r="J281" s="7" t="n"/>
      <c r="K281" s="8">
        <f>IF(OR(H281="",I281=""),"",H281*I281+N(J281))</f>
        <v/>
      </c>
      <c r="L281" s="6" t="n"/>
      <c r="M281" s="6" t="n"/>
      <c r="N281" s="6" t="n"/>
      <c r="O281" s="6" t="n"/>
      <c r="P281" s="6" t="n"/>
    </row>
    <row r="282">
      <c r="A282" s="5" t="n"/>
      <c r="B282" s="6" t="n"/>
      <c r="C282" s="6" t="n"/>
      <c r="D282" s="6" t="n"/>
      <c r="E282" s="6" t="n"/>
      <c r="F282" s="6" t="n"/>
      <c r="G282" s="6" t="n"/>
      <c r="H282" s="6" t="n"/>
      <c r="I282" s="7">
        <f>IF(G282="","",IFERROR(VLOOKUP(G282,Productos!$A:$C,3,FALSE),""))</f>
        <v/>
      </c>
      <c r="J282" s="7" t="n"/>
      <c r="K282" s="8">
        <f>IF(OR(H282="",I282=""),"",H282*I282+N(J282))</f>
        <v/>
      </c>
      <c r="L282" s="6" t="n"/>
      <c r="M282" s="6" t="n"/>
      <c r="N282" s="6" t="n"/>
      <c r="O282" s="6" t="n"/>
      <c r="P282" s="6" t="n"/>
    </row>
    <row r="283">
      <c r="A283" s="5" t="n"/>
      <c r="B283" s="6" t="n"/>
      <c r="C283" s="6" t="n"/>
      <c r="D283" s="6" t="n"/>
      <c r="E283" s="6" t="n"/>
      <c r="F283" s="6" t="n"/>
      <c r="G283" s="6" t="n"/>
      <c r="H283" s="6" t="n"/>
      <c r="I283" s="7">
        <f>IF(G283="","",IFERROR(VLOOKUP(G283,Productos!$A:$C,3,FALSE),""))</f>
        <v/>
      </c>
      <c r="J283" s="7" t="n"/>
      <c r="K283" s="8">
        <f>IF(OR(H283="",I283=""),"",H283*I283+N(J283))</f>
        <v/>
      </c>
      <c r="L283" s="6" t="n"/>
      <c r="M283" s="6" t="n"/>
      <c r="N283" s="6" t="n"/>
      <c r="O283" s="6" t="n"/>
      <c r="P283" s="6" t="n"/>
    </row>
    <row r="284">
      <c r="A284" s="5" t="n"/>
      <c r="B284" s="6" t="n"/>
      <c r="C284" s="6" t="n"/>
      <c r="D284" s="6" t="n"/>
      <c r="E284" s="6" t="n"/>
      <c r="F284" s="6" t="n"/>
      <c r="G284" s="6" t="n"/>
      <c r="H284" s="6" t="n"/>
      <c r="I284" s="7">
        <f>IF(G284="","",IFERROR(VLOOKUP(G284,Productos!$A:$C,3,FALSE),""))</f>
        <v/>
      </c>
      <c r="J284" s="7" t="n"/>
      <c r="K284" s="8">
        <f>IF(OR(H284="",I284=""),"",H284*I284+N(J284))</f>
        <v/>
      </c>
      <c r="L284" s="6" t="n"/>
      <c r="M284" s="6" t="n"/>
      <c r="N284" s="6" t="n"/>
      <c r="O284" s="6" t="n"/>
      <c r="P284" s="6" t="n"/>
    </row>
    <row r="285">
      <c r="A285" s="5" t="n"/>
      <c r="B285" s="6" t="n"/>
      <c r="C285" s="6" t="n"/>
      <c r="D285" s="6" t="n"/>
      <c r="E285" s="6" t="n"/>
      <c r="F285" s="6" t="n"/>
      <c r="G285" s="6" t="n"/>
      <c r="H285" s="6" t="n"/>
      <c r="I285" s="7">
        <f>IF(G285="","",IFERROR(VLOOKUP(G285,Productos!$A:$C,3,FALSE),""))</f>
        <v/>
      </c>
      <c r="J285" s="7" t="n"/>
      <c r="K285" s="8">
        <f>IF(OR(H285="",I285=""),"",H285*I285+N(J285))</f>
        <v/>
      </c>
      <c r="L285" s="6" t="n"/>
      <c r="M285" s="6" t="n"/>
      <c r="N285" s="6" t="n"/>
      <c r="O285" s="6" t="n"/>
      <c r="P285" s="6" t="n"/>
    </row>
    <row r="286">
      <c r="A286" s="5" t="n"/>
      <c r="B286" s="6" t="n"/>
      <c r="C286" s="6" t="n"/>
      <c r="D286" s="6" t="n"/>
      <c r="E286" s="6" t="n"/>
      <c r="F286" s="6" t="n"/>
      <c r="G286" s="6" t="n"/>
      <c r="H286" s="6" t="n"/>
      <c r="I286" s="7">
        <f>IF(G286="","",IFERROR(VLOOKUP(G286,Productos!$A:$C,3,FALSE),""))</f>
        <v/>
      </c>
      <c r="J286" s="7" t="n"/>
      <c r="K286" s="8">
        <f>IF(OR(H286="",I286=""),"",H286*I286+N(J286))</f>
        <v/>
      </c>
      <c r="L286" s="6" t="n"/>
      <c r="M286" s="6" t="n"/>
      <c r="N286" s="6" t="n"/>
      <c r="O286" s="6" t="n"/>
      <c r="P286" s="6" t="n"/>
    </row>
    <row r="287">
      <c r="A287" s="5" t="n"/>
      <c r="B287" s="6" t="n"/>
      <c r="C287" s="6" t="n"/>
      <c r="D287" s="6" t="n"/>
      <c r="E287" s="6" t="n"/>
      <c r="F287" s="6" t="n"/>
      <c r="G287" s="6" t="n"/>
      <c r="H287" s="6" t="n"/>
      <c r="I287" s="7">
        <f>IF(G287="","",IFERROR(VLOOKUP(G287,Productos!$A:$C,3,FALSE),""))</f>
        <v/>
      </c>
      <c r="J287" s="7" t="n"/>
      <c r="K287" s="8">
        <f>IF(OR(H287="",I287=""),"",H287*I287+N(J287))</f>
        <v/>
      </c>
      <c r="L287" s="6" t="n"/>
      <c r="M287" s="6" t="n"/>
      <c r="N287" s="6" t="n"/>
      <c r="O287" s="6" t="n"/>
      <c r="P287" s="6" t="n"/>
    </row>
    <row r="288">
      <c r="A288" s="5" t="n"/>
      <c r="B288" s="6" t="n"/>
      <c r="C288" s="6" t="n"/>
      <c r="D288" s="6" t="n"/>
      <c r="E288" s="6" t="n"/>
      <c r="F288" s="6" t="n"/>
      <c r="G288" s="6" t="n"/>
      <c r="H288" s="6" t="n"/>
      <c r="I288" s="7">
        <f>IF(G288="","",IFERROR(VLOOKUP(G288,Productos!$A:$C,3,FALSE),""))</f>
        <v/>
      </c>
      <c r="J288" s="7" t="n"/>
      <c r="K288" s="8">
        <f>IF(OR(H288="",I288=""),"",H288*I288+N(J288))</f>
        <v/>
      </c>
      <c r="L288" s="6" t="n"/>
      <c r="M288" s="6" t="n"/>
      <c r="N288" s="6" t="n"/>
      <c r="O288" s="6" t="n"/>
      <c r="P288" s="6" t="n"/>
    </row>
    <row r="289">
      <c r="A289" s="5" t="n"/>
      <c r="B289" s="6" t="n"/>
      <c r="C289" s="6" t="n"/>
      <c r="D289" s="6" t="n"/>
      <c r="E289" s="6" t="n"/>
      <c r="F289" s="6" t="n"/>
      <c r="G289" s="6" t="n"/>
      <c r="H289" s="6" t="n"/>
      <c r="I289" s="7">
        <f>IF(G289="","",IFERROR(VLOOKUP(G289,Productos!$A:$C,3,FALSE),""))</f>
        <v/>
      </c>
      <c r="J289" s="7" t="n"/>
      <c r="K289" s="8">
        <f>IF(OR(H289="",I289=""),"",H289*I289+N(J289))</f>
        <v/>
      </c>
      <c r="L289" s="6" t="n"/>
      <c r="M289" s="6" t="n"/>
      <c r="N289" s="6" t="n"/>
      <c r="O289" s="6" t="n"/>
      <c r="P289" s="6" t="n"/>
    </row>
    <row r="290">
      <c r="A290" s="5" t="n"/>
      <c r="B290" s="6" t="n"/>
      <c r="C290" s="6" t="n"/>
      <c r="D290" s="6" t="n"/>
      <c r="E290" s="6" t="n"/>
      <c r="F290" s="6" t="n"/>
      <c r="G290" s="6" t="n"/>
      <c r="H290" s="6" t="n"/>
      <c r="I290" s="7">
        <f>IF(G290="","",IFERROR(VLOOKUP(G290,Productos!$A:$C,3,FALSE),""))</f>
        <v/>
      </c>
      <c r="J290" s="7" t="n"/>
      <c r="K290" s="8">
        <f>IF(OR(H290="",I290=""),"",H290*I290+N(J290))</f>
        <v/>
      </c>
      <c r="L290" s="6" t="n"/>
      <c r="M290" s="6" t="n"/>
      <c r="N290" s="6" t="n"/>
      <c r="O290" s="6" t="n"/>
      <c r="P290" s="6" t="n"/>
    </row>
    <row r="291">
      <c r="A291" s="5" t="n"/>
      <c r="B291" s="6" t="n"/>
      <c r="C291" s="6" t="n"/>
      <c r="D291" s="6" t="n"/>
      <c r="E291" s="6" t="n"/>
      <c r="F291" s="6" t="n"/>
      <c r="G291" s="6" t="n"/>
      <c r="H291" s="6" t="n"/>
      <c r="I291" s="7">
        <f>IF(G291="","",IFERROR(VLOOKUP(G291,Productos!$A:$C,3,FALSE),""))</f>
        <v/>
      </c>
      <c r="J291" s="7" t="n"/>
      <c r="K291" s="8">
        <f>IF(OR(H291="",I291=""),"",H291*I291+N(J291))</f>
        <v/>
      </c>
      <c r="L291" s="6" t="n"/>
      <c r="M291" s="6" t="n"/>
      <c r="N291" s="6" t="n"/>
      <c r="O291" s="6" t="n"/>
      <c r="P291" s="6" t="n"/>
    </row>
    <row r="292">
      <c r="A292" s="5" t="n"/>
      <c r="B292" s="6" t="n"/>
      <c r="C292" s="6" t="n"/>
      <c r="D292" s="6" t="n"/>
      <c r="E292" s="6" t="n"/>
      <c r="F292" s="6" t="n"/>
      <c r="G292" s="6" t="n"/>
      <c r="H292" s="6" t="n"/>
      <c r="I292" s="7">
        <f>IF(G292="","",IFERROR(VLOOKUP(G292,Productos!$A:$C,3,FALSE),""))</f>
        <v/>
      </c>
      <c r="J292" s="7" t="n"/>
      <c r="K292" s="8">
        <f>IF(OR(H292="",I292=""),"",H292*I292+N(J292))</f>
        <v/>
      </c>
      <c r="L292" s="6" t="n"/>
      <c r="M292" s="6" t="n"/>
      <c r="N292" s="6" t="n"/>
      <c r="O292" s="6" t="n"/>
      <c r="P292" s="6" t="n"/>
    </row>
    <row r="293">
      <c r="A293" s="5" t="n"/>
      <c r="B293" s="6" t="n"/>
      <c r="C293" s="6" t="n"/>
      <c r="D293" s="6" t="n"/>
      <c r="E293" s="6" t="n"/>
      <c r="F293" s="6" t="n"/>
      <c r="G293" s="6" t="n"/>
      <c r="H293" s="6" t="n"/>
      <c r="I293" s="7">
        <f>IF(G293="","",IFERROR(VLOOKUP(G293,Productos!$A:$C,3,FALSE),""))</f>
        <v/>
      </c>
      <c r="J293" s="7" t="n"/>
      <c r="K293" s="8">
        <f>IF(OR(H293="",I293=""),"",H293*I293+N(J293))</f>
        <v/>
      </c>
      <c r="L293" s="6" t="n"/>
      <c r="M293" s="6" t="n"/>
      <c r="N293" s="6" t="n"/>
      <c r="O293" s="6" t="n"/>
      <c r="P293" s="6" t="n"/>
    </row>
    <row r="294">
      <c r="A294" s="5" t="n"/>
      <c r="B294" s="6" t="n"/>
      <c r="C294" s="6" t="n"/>
      <c r="D294" s="6" t="n"/>
      <c r="E294" s="6" t="n"/>
      <c r="F294" s="6" t="n"/>
      <c r="G294" s="6" t="n"/>
      <c r="H294" s="6" t="n"/>
      <c r="I294" s="7">
        <f>IF(G294="","",IFERROR(VLOOKUP(G294,Productos!$A:$C,3,FALSE),""))</f>
        <v/>
      </c>
      <c r="J294" s="7" t="n"/>
      <c r="K294" s="8">
        <f>IF(OR(H294="",I294=""),"",H294*I294+N(J294))</f>
        <v/>
      </c>
      <c r="L294" s="6" t="n"/>
      <c r="M294" s="6" t="n"/>
      <c r="N294" s="6" t="n"/>
      <c r="O294" s="6" t="n"/>
      <c r="P294" s="6" t="n"/>
    </row>
    <row r="295">
      <c r="A295" s="5" t="n"/>
      <c r="B295" s="6" t="n"/>
      <c r="C295" s="6" t="n"/>
      <c r="D295" s="6" t="n"/>
      <c r="E295" s="6" t="n"/>
      <c r="F295" s="6" t="n"/>
      <c r="G295" s="6" t="n"/>
      <c r="H295" s="6" t="n"/>
      <c r="I295" s="7">
        <f>IF(G295="","",IFERROR(VLOOKUP(G295,Productos!$A:$C,3,FALSE),""))</f>
        <v/>
      </c>
      <c r="J295" s="7" t="n"/>
      <c r="K295" s="8">
        <f>IF(OR(H295="",I295=""),"",H295*I295+N(J295))</f>
        <v/>
      </c>
      <c r="L295" s="6" t="n"/>
      <c r="M295" s="6" t="n"/>
      <c r="N295" s="6" t="n"/>
      <c r="O295" s="6" t="n"/>
      <c r="P295" s="6" t="n"/>
    </row>
    <row r="296">
      <c r="A296" s="5" t="n"/>
      <c r="B296" s="6" t="n"/>
      <c r="C296" s="6" t="n"/>
      <c r="D296" s="6" t="n"/>
      <c r="E296" s="6" t="n"/>
      <c r="F296" s="6" t="n"/>
      <c r="G296" s="6" t="n"/>
      <c r="H296" s="6" t="n"/>
      <c r="I296" s="7">
        <f>IF(G296="","",IFERROR(VLOOKUP(G296,Productos!$A:$C,3,FALSE),""))</f>
        <v/>
      </c>
      <c r="J296" s="7" t="n"/>
      <c r="K296" s="8">
        <f>IF(OR(H296="",I296=""),"",H296*I296+N(J296))</f>
        <v/>
      </c>
      <c r="L296" s="6" t="n"/>
      <c r="M296" s="6" t="n"/>
      <c r="N296" s="6" t="n"/>
      <c r="O296" s="6" t="n"/>
      <c r="P296" s="6" t="n"/>
    </row>
    <row r="297">
      <c r="A297" s="5" t="n"/>
      <c r="B297" s="6" t="n"/>
      <c r="C297" s="6" t="n"/>
      <c r="D297" s="6" t="n"/>
      <c r="E297" s="6" t="n"/>
      <c r="F297" s="6" t="n"/>
      <c r="G297" s="6" t="n"/>
      <c r="H297" s="6" t="n"/>
      <c r="I297" s="7">
        <f>IF(G297="","",IFERROR(VLOOKUP(G297,Productos!$A:$C,3,FALSE),""))</f>
        <v/>
      </c>
      <c r="J297" s="7" t="n"/>
      <c r="K297" s="8">
        <f>IF(OR(H297="",I297=""),"",H297*I297+N(J297))</f>
        <v/>
      </c>
      <c r="L297" s="6" t="n"/>
      <c r="M297" s="6" t="n"/>
      <c r="N297" s="6" t="n"/>
      <c r="O297" s="6" t="n"/>
      <c r="P297" s="6" t="n"/>
    </row>
    <row r="298">
      <c r="A298" s="5" t="n"/>
      <c r="B298" s="6" t="n"/>
      <c r="C298" s="6" t="n"/>
      <c r="D298" s="6" t="n"/>
      <c r="E298" s="6" t="n"/>
      <c r="F298" s="6" t="n"/>
      <c r="G298" s="6" t="n"/>
      <c r="H298" s="6" t="n"/>
      <c r="I298" s="7">
        <f>IF(G298="","",IFERROR(VLOOKUP(G298,Productos!$A:$C,3,FALSE),""))</f>
        <v/>
      </c>
      <c r="J298" s="7" t="n"/>
      <c r="K298" s="8">
        <f>IF(OR(H298="",I298=""),"",H298*I298+N(J298))</f>
        <v/>
      </c>
      <c r="L298" s="6" t="n"/>
      <c r="M298" s="6" t="n"/>
      <c r="N298" s="6" t="n"/>
      <c r="O298" s="6" t="n"/>
      <c r="P298" s="6" t="n"/>
    </row>
    <row r="299">
      <c r="A299" s="5" t="n"/>
      <c r="B299" s="6" t="n"/>
      <c r="C299" s="6" t="n"/>
      <c r="D299" s="6" t="n"/>
      <c r="E299" s="6" t="n"/>
      <c r="F299" s="6" t="n"/>
      <c r="G299" s="6" t="n"/>
      <c r="H299" s="6" t="n"/>
      <c r="I299" s="7">
        <f>IF(G299="","",IFERROR(VLOOKUP(G299,Productos!$A:$C,3,FALSE),""))</f>
        <v/>
      </c>
      <c r="J299" s="7" t="n"/>
      <c r="K299" s="8">
        <f>IF(OR(H299="",I299=""),"",H299*I299+N(J299))</f>
        <v/>
      </c>
      <c r="L299" s="6" t="n"/>
      <c r="M299" s="6" t="n"/>
      <c r="N299" s="6" t="n"/>
      <c r="O299" s="6" t="n"/>
      <c r="P299" s="6" t="n"/>
    </row>
    <row r="300">
      <c r="A300" s="5" t="n"/>
      <c r="B300" s="6" t="n"/>
      <c r="C300" s="6" t="n"/>
      <c r="D300" s="6" t="n"/>
      <c r="E300" s="6" t="n"/>
      <c r="F300" s="6" t="n"/>
      <c r="G300" s="6" t="n"/>
      <c r="H300" s="6" t="n"/>
      <c r="I300" s="7">
        <f>IF(G300="","",IFERROR(VLOOKUP(G300,Productos!$A:$C,3,FALSE),""))</f>
        <v/>
      </c>
      <c r="J300" s="7" t="n"/>
      <c r="K300" s="8">
        <f>IF(OR(H300="",I300=""),"",H300*I300+N(J300))</f>
        <v/>
      </c>
      <c r="L300" s="6" t="n"/>
      <c r="M300" s="6" t="n"/>
      <c r="N300" s="6" t="n"/>
      <c r="O300" s="6" t="n"/>
      <c r="P300" s="6" t="n"/>
    </row>
    <row r="301">
      <c r="A301" s="5" t="n"/>
      <c r="B301" s="6" t="n"/>
      <c r="C301" s="6" t="n"/>
      <c r="D301" s="6" t="n"/>
      <c r="E301" s="6" t="n"/>
      <c r="F301" s="6" t="n"/>
      <c r="G301" s="6" t="n"/>
      <c r="H301" s="6" t="n"/>
      <c r="I301" s="7">
        <f>IF(G301="","",IFERROR(VLOOKUP(G301,Productos!$A:$C,3,FALSE),""))</f>
        <v/>
      </c>
      <c r="J301" s="7" t="n"/>
      <c r="K301" s="8">
        <f>IF(OR(H301="",I301=""),"",H301*I301+N(J301))</f>
        <v/>
      </c>
      <c r="L301" s="6" t="n"/>
      <c r="M301" s="6" t="n"/>
      <c r="N301" s="6" t="n"/>
      <c r="O301" s="6" t="n"/>
      <c r="P301" s="6" t="n"/>
    </row>
    <row r="302">
      <c r="A302" s="5" t="n"/>
      <c r="B302" s="6" t="n"/>
      <c r="C302" s="6" t="n"/>
      <c r="D302" s="6" t="n"/>
      <c r="E302" s="6" t="n"/>
      <c r="F302" s="6" t="n"/>
      <c r="G302" s="6" t="n"/>
      <c r="H302" s="6" t="n"/>
      <c r="I302" s="7">
        <f>IF(G302="","",IFERROR(VLOOKUP(G302,Productos!$A:$C,3,FALSE),""))</f>
        <v/>
      </c>
      <c r="J302" s="7" t="n"/>
      <c r="K302" s="8">
        <f>IF(OR(H302="",I302=""),"",H302*I302+N(J302))</f>
        <v/>
      </c>
      <c r="L302" s="6" t="n"/>
      <c r="M302" s="6" t="n"/>
      <c r="N302" s="6" t="n"/>
      <c r="O302" s="6" t="n"/>
      <c r="P302" s="6" t="n"/>
    </row>
    <row r="303">
      <c r="A303" s="5" t="n"/>
      <c r="B303" s="6" t="n"/>
      <c r="C303" s="6" t="n"/>
      <c r="D303" s="6" t="n"/>
      <c r="E303" s="6" t="n"/>
      <c r="F303" s="6" t="n"/>
      <c r="G303" s="6" t="n"/>
      <c r="H303" s="6" t="n"/>
      <c r="I303" s="7">
        <f>IF(G303="","",IFERROR(VLOOKUP(G303,Productos!$A:$C,3,FALSE),""))</f>
        <v/>
      </c>
      <c r="J303" s="7" t="n"/>
      <c r="K303" s="8">
        <f>IF(OR(H303="",I303=""),"",H303*I303+N(J303))</f>
        <v/>
      </c>
      <c r="L303" s="6" t="n"/>
      <c r="M303" s="6" t="n"/>
      <c r="N303" s="6" t="n"/>
      <c r="O303" s="6" t="n"/>
      <c r="P303" s="6" t="n"/>
    </row>
    <row r="304">
      <c r="A304" s="5" t="n"/>
      <c r="B304" s="6" t="n"/>
      <c r="C304" s="6" t="n"/>
      <c r="D304" s="6" t="n"/>
      <c r="E304" s="6" t="n"/>
      <c r="F304" s="6" t="n"/>
      <c r="G304" s="6" t="n"/>
      <c r="H304" s="6" t="n"/>
      <c r="I304" s="7">
        <f>IF(G304="","",IFERROR(VLOOKUP(G304,Productos!$A:$C,3,FALSE),""))</f>
        <v/>
      </c>
      <c r="J304" s="7" t="n"/>
      <c r="K304" s="8">
        <f>IF(OR(H304="",I304=""),"",H304*I304+N(J304))</f>
        <v/>
      </c>
      <c r="L304" s="6" t="n"/>
      <c r="M304" s="6" t="n"/>
      <c r="N304" s="6" t="n"/>
      <c r="O304" s="6" t="n"/>
      <c r="P304" s="6" t="n"/>
    </row>
    <row r="305">
      <c r="A305" s="5" t="n"/>
      <c r="B305" s="6" t="n"/>
      <c r="C305" s="6" t="n"/>
      <c r="D305" s="6" t="n"/>
      <c r="E305" s="6" t="n"/>
      <c r="F305" s="6" t="n"/>
      <c r="G305" s="6" t="n"/>
      <c r="H305" s="6" t="n"/>
      <c r="I305" s="7">
        <f>IF(G305="","",IFERROR(VLOOKUP(G305,Productos!$A:$C,3,FALSE),""))</f>
        <v/>
      </c>
      <c r="J305" s="7" t="n"/>
      <c r="K305" s="8">
        <f>IF(OR(H305="",I305=""),"",H305*I305+N(J305))</f>
        <v/>
      </c>
      <c r="L305" s="6" t="n"/>
      <c r="M305" s="6" t="n"/>
      <c r="N305" s="6" t="n"/>
      <c r="O305" s="6" t="n"/>
      <c r="P305" s="6" t="n"/>
    </row>
    <row r="306">
      <c r="A306" s="5" t="n"/>
      <c r="B306" s="6" t="n"/>
      <c r="C306" s="6" t="n"/>
      <c r="D306" s="6" t="n"/>
      <c r="E306" s="6" t="n"/>
      <c r="F306" s="6" t="n"/>
      <c r="G306" s="6" t="n"/>
      <c r="H306" s="6" t="n"/>
      <c r="I306" s="7">
        <f>IF(G306="","",IFERROR(VLOOKUP(G306,Productos!$A:$C,3,FALSE),""))</f>
        <v/>
      </c>
      <c r="J306" s="7" t="n"/>
      <c r="K306" s="8">
        <f>IF(OR(H306="",I306=""),"",H306*I306+N(J306))</f>
        <v/>
      </c>
      <c r="L306" s="6" t="n"/>
      <c r="M306" s="6" t="n"/>
      <c r="N306" s="6" t="n"/>
      <c r="O306" s="6" t="n"/>
      <c r="P306" s="6" t="n"/>
    </row>
    <row r="307">
      <c r="A307" s="5" t="n"/>
      <c r="B307" s="6" t="n"/>
      <c r="C307" s="6" t="n"/>
      <c r="D307" s="6" t="n"/>
      <c r="E307" s="6" t="n"/>
      <c r="F307" s="6" t="n"/>
      <c r="G307" s="6" t="n"/>
      <c r="H307" s="6" t="n"/>
      <c r="I307" s="7">
        <f>IF(G307="","",IFERROR(VLOOKUP(G307,Productos!$A:$C,3,FALSE),""))</f>
        <v/>
      </c>
      <c r="J307" s="7" t="n"/>
      <c r="K307" s="8">
        <f>IF(OR(H307="",I307=""),"",H307*I307+N(J307))</f>
        <v/>
      </c>
      <c r="L307" s="6" t="n"/>
      <c r="M307" s="6" t="n"/>
      <c r="N307" s="6" t="n"/>
      <c r="O307" s="6" t="n"/>
      <c r="P307" s="6" t="n"/>
    </row>
    <row r="308">
      <c r="A308" s="5" t="n"/>
      <c r="B308" s="6" t="n"/>
      <c r="C308" s="6" t="n"/>
      <c r="D308" s="6" t="n"/>
      <c r="E308" s="6" t="n"/>
      <c r="F308" s="6" t="n"/>
      <c r="G308" s="6" t="n"/>
      <c r="H308" s="6" t="n"/>
      <c r="I308" s="7">
        <f>IF(G308="","",IFERROR(VLOOKUP(G308,Productos!$A:$C,3,FALSE),""))</f>
        <v/>
      </c>
      <c r="J308" s="7" t="n"/>
      <c r="K308" s="8">
        <f>IF(OR(H308="",I308=""),"",H308*I308+N(J308))</f>
        <v/>
      </c>
      <c r="L308" s="6" t="n"/>
      <c r="M308" s="6" t="n"/>
      <c r="N308" s="6" t="n"/>
      <c r="O308" s="6" t="n"/>
      <c r="P308" s="6" t="n"/>
    </row>
    <row r="309">
      <c r="A309" s="5" t="n"/>
      <c r="B309" s="6" t="n"/>
      <c r="C309" s="6" t="n"/>
      <c r="D309" s="6" t="n"/>
      <c r="E309" s="6" t="n"/>
      <c r="F309" s="6" t="n"/>
      <c r="G309" s="6" t="n"/>
      <c r="H309" s="6" t="n"/>
      <c r="I309" s="7">
        <f>IF(G309="","",IFERROR(VLOOKUP(G309,Productos!$A:$C,3,FALSE),""))</f>
        <v/>
      </c>
      <c r="J309" s="7" t="n"/>
      <c r="K309" s="8">
        <f>IF(OR(H309="",I309=""),"",H309*I309+N(J309))</f>
        <v/>
      </c>
      <c r="L309" s="6" t="n"/>
      <c r="M309" s="6" t="n"/>
      <c r="N309" s="6" t="n"/>
      <c r="O309" s="6" t="n"/>
      <c r="P309" s="6" t="n"/>
    </row>
    <row r="310">
      <c r="A310" s="5" t="n"/>
      <c r="B310" s="6" t="n"/>
      <c r="C310" s="6" t="n"/>
      <c r="D310" s="6" t="n"/>
      <c r="E310" s="6" t="n"/>
      <c r="F310" s="6" t="n"/>
      <c r="G310" s="6" t="n"/>
      <c r="H310" s="6" t="n"/>
      <c r="I310" s="7">
        <f>IF(G310="","",IFERROR(VLOOKUP(G310,Productos!$A:$C,3,FALSE),""))</f>
        <v/>
      </c>
      <c r="J310" s="7" t="n"/>
      <c r="K310" s="8">
        <f>IF(OR(H310="",I310=""),"",H310*I310+N(J310))</f>
        <v/>
      </c>
      <c r="L310" s="6" t="n"/>
      <c r="M310" s="6" t="n"/>
      <c r="N310" s="6" t="n"/>
      <c r="O310" s="6" t="n"/>
      <c r="P310" s="6" t="n"/>
    </row>
    <row r="311">
      <c r="A311" s="5" t="n"/>
      <c r="B311" s="6" t="n"/>
      <c r="C311" s="6" t="n"/>
      <c r="D311" s="6" t="n"/>
      <c r="E311" s="6" t="n"/>
      <c r="F311" s="6" t="n"/>
      <c r="G311" s="6" t="n"/>
      <c r="H311" s="6" t="n"/>
      <c r="I311" s="7">
        <f>IF(G311="","",IFERROR(VLOOKUP(G311,Productos!$A:$C,3,FALSE),""))</f>
        <v/>
      </c>
      <c r="J311" s="7" t="n"/>
      <c r="K311" s="8">
        <f>IF(OR(H311="",I311=""),"",H311*I311+N(J311))</f>
        <v/>
      </c>
      <c r="L311" s="6" t="n"/>
      <c r="M311" s="6" t="n"/>
      <c r="N311" s="6" t="n"/>
      <c r="O311" s="6" t="n"/>
      <c r="P311" s="6" t="n"/>
    </row>
    <row r="312">
      <c r="A312" s="5" t="n"/>
      <c r="B312" s="6" t="n"/>
      <c r="C312" s="6" t="n"/>
      <c r="D312" s="6" t="n"/>
      <c r="E312" s="6" t="n"/>
      <c r="F312" s="6" t="n"/>
      <c r="G312" s="6" t="n"/>
      <c r="H312" s="6" t="n"/>
      <c r="I312" s="7">
        <f>IF(G312="","",IFERROR(VLOOKUP(G312,Productos!$A:$C,3,FALSE),""))</f>
        <v/>
      </c>
      <c r="J312" s="7" t="n"/>
      <c r="K312" s="8">
        <f>IF(OR(H312="",I312=""),"",H312*I312+N(J312))</f>
        <v/>
      </c>
      <c r="L312" s="6" t="n"/>
      <c r="M312" s="6" t="n"/>
      <c r="N312" s="6" t="n"/>
      <c r="O312" s="6" t="n"/>
      <c r="P312" s="6" t="n"/>
    </row>
    <row r="313">
      <c r="A313" s="5" t="n"/>
      <c r="B313" s="6" t="n"/>
      <c r="C313" s="6" t="n"/>
      <c r="D313" s="6" t="n"/>
      <c r="E313" s="6" t="n"/>
      <c r="F313" s="6" t="n"/>
      <c r="G313" s="6" t="n"/>
      <c r="H313" s="6" t="n"/>
      <c r="I313" s="7">
        <f>IF(G313="","",IFERROR(VLOOKUP(G313,Productos!$A:$C,3,FALSE),""))</f>
        <v/>
      </c>
      <c r="J313" s="7" t="n"/>
      <c r="K313" s="8">
        <f>IF(OR(H313="",I313=""),"",H313*I313+N(J313))</f>
        <v/>
      </c>
      <c r="L313" s="6" t="n"/>
      <c r="M313" s="6" t="n"/>
      <c r="N313" s="6" t="n"/>
      <c r="O313" s="6" t="n"/>
      <c r="P313" s="6" t="n"/>
    </row>
    <row r="314">
      <c r="A314" s="5" t="n"/>
      <c r="B314" s="6" t="n"/>
      <c r="C314" s="6" t="n"/>
      <c r="D314" s="6" t="n"/>
      <c r="E314" s="6" t="n"/>
      <c r="F314" s="6" t="n"/>
      <c r="G314" s="6" t="n"/>
      <c r="H314" s="6" t="n"/>
      <c r="I314" s="7">
        <f>IF(G314="","",IFERROR(VLOOKUP(G314,Productos!$A:$C,3,FALSE),""))</f>
        <v/>
      </c>
      <c r="J314" s="7" t="n"/>
      <c r="K314" s="8">
        <f>IF(OR(H314="",I314=""),"",H314*I314+N(J314))</f>
        <v/>
      </c>
      <c r="L314" s="6" t="n"/>
      <c r="M314" s="6" t="n"/>
      <c r="N314" s="6" t="n"/>
      <c r="O314" s="6" t="n"/>
      <c r="P314" s="6" t="n"/>
    </row>
    <row r="315">
      <c r="A315" s="5" t="n"/>
      <c r="B315" s="6" t="n"/>
      <c r="C315" s="6" t="n"/>
      <c r="D315" s="6" t="n"/>
      <c r="E315" s="6" t="n"/>
      <c r="F315" s="6" t="n"/>
      <c r="G315" s="6" t="n"/>
      <c r="H315" s="6" t="n"/>
      <c r="I315" s="7">
        <f>IF(G315="","",IFERROR(VLOOKUP(G315,Productos!$A:$C,3,FALSE),""))</f>
        <v/>
      </c>
      <c r="J315" s="7" t="n"/>
      <c r="K315" s="8">
        <f>IF(OR(H315="",I315=""),"",H315*I315+N(J315))</f>
        <v/>
      </c>
      <c r="L315" s="6" t="n"/>
      <c r="M315" s="6" t="n"/>
      <c r="N315" s="6" t="n"/>
      <c r="O315" s="6" t="n"/>
      <c r="P315" s="6" t="n"/>
    </row>
    <row r="316">
      <c r="A316" s="5" t="n"/>
      <c r="B316" s="6" t="n"/>
      <c r="C316" s="6" t="n"/>
      <c r="D316" s="6" t="n"/>
      <c r="E316" s="6" t="n"/>
      <c r="F316" s="6" t="n"/>
      <c r="G316" s="6" t="n"/>
      <c r="H316" s="6" t="n"/>
      <c r="I316" s="7">
        <f>IF(G316="","",IFERROR(VLOOKUP(G316,Productos!$A:$C,3,FALSE),""))</f>
        <v/>
      </c>
      <c r="J316" s="7" t="n"/>
      <c r="K316" s="8">
        <f>IF(OR(H316="",I316=""),"",H316*I316+N(J316))</f>
        <v/>
      </c>
      <c r="L316" s="6" t="n"/>
      <c r="M316" s="6" t="n"/>
      <c r="N316" s="6" t="n"/>
      <c r="O316" s="6" t="n"/>
      <c r="P316" s="6" t="n"/>
    </row>
    <row r="317">
      <c r="A317" s="5" t="n"/>
      <c r="B317" s="6" t="n"/>
      <c r="C317" s="6" t="n"/>
      <c r="D317" s="6" t="n"/>
      <c r="E317" s="6" t="n"/>
      <c r="F317" s="6" t="n"/>
      <c r="G317" s="6" t="n"/>
      <c r="H317" s="6" t="n"/>
      <c r="I317" s="7">
        <f>IF(G317="","",IFERROR(VLOOKUP(G317,Productos!$A:$C,3,FALSE),""))</f>
        <v/>
      </c>
      <c r="J317" s="7" t="n"/>
      <c r="K317" s="8">
        <f>IF(OR(H317="",I317=""),"",H317*I317+N(J317))</f>
        <v/>
      </c>
      <c r="L317" s="6" t="n"/>
      <c r="M317" s="6" t="n"/>
      <c r="N317" s="6" t="n"/>
      <c r="O317" s="6" t="n"/>
      <c r="P317" s="6" t="n"/>
    </row>
    <row r="318">
      <c r="A318" s="5" t="n"/>
      <c r="B318" s="6" t="n"/>
      <c r="C318" s="6" t="n"/>
      <c r="D318" s="6" t="n"/>
      <c r="E318" s="6" t="n"/>
      <c r="F318" s="6" t="n"/>
      <c r="G318" s="6" t="n"/>
      <c r="H318" s="6" t="n"/>
      <c r="I318" s="7">
        <f>IF(G318="","",IFERROR(VLOOKUP(G318,Productos!$A:$C,3,FALSE),""))</f>
        <v/>
      </c>
      <c r="J318" s="7" t="n"/>
      <c r="K318" s="8">
        <f>IF(OR(H318="",I318=""),"",H318*I318+N(J318))</f>
        <v/>
      </c>
      <c r="L318" s="6" t="n"/>
      <c r="M318" s="6" t="n"/>
      <c r="N318" s="6" t="n"/>
      <c r="O318" s="6" t="n"/>
      <c r="P318" s="6" t="n"/>
    </row>
    <row r="319">
      <c r="A319" s="5" t="n"/>
      <c r="B319" s="6" t="n"/>
      <c r="C319" s="6" t="n"/>
      <c r="D319" s="6" t="n"/>
      <c r="E319" s="6" t="n"/>
      <c r="F319" s="6" t="n"/>
      <c r="G319" s="6" t="n"/>
      <c r="H319" s="6" t="n"/>
      <c r="I319" s="7">
        <f>IF(G319="","",IFERROR(VLOOKUP(G319,Productos!$A:$C,3,FALSE),""))</f>
        <v/>
      </c>
      <c r="J319" s="7" t="n"/>
      <c r="K319" s="8">
        <f>IF(OR(H319="",I319=""),"",H319*I319+N(J319))</f>
        <v/>
      </c>
      <c r="L319" s="6" t="n"/>
      <c r="M319" s="6" t="n"/>
      <c r="N319" s="6" t="n"/>
      <c r="O319" s="6" t="n"/>
      <c r="P319" s="6" t="n"/>
    </row>
    <row r="320">
      <c r="A320" s="5" t="n"/>
      <c r="B320" s="6" t="n"/>
      <c r="C320" s="6" t="n"/>
      <c r="D320" s="6" t="n"/>
      <c r="E320" s="6" t="n"/>
      <c r="F320" s="6" t="n"/>
      <c r="G320" s="6" t="n"/>
      <c r="H320" s="6" t="n"/>
      <c r="I320" s="7">
        <f>IF(G320="","",IFERROR(VLOOKUP(G320,Productos!$A:$C,3,FALSE),""))</f>
        <v/>
      </c>
      <c r="J320" s="7" t="n"/>
      <c r="K320" s="8">
        <f>IF(OR(H320="",I320=""),"",H320*I320+N(J320))</f>
        <v/>
      </c>
      <c r="L320" s="6" t="n"/>
      <c r="M320" s="6" t="n"/>
      <c r="N320" s="6" t="n"/>
      <c r="O320" s="6" t="n"/>
      <c r="P320" s="6" t="n"/>
    </row>
    <row r="321">
      <c r="A321" s="5" t="n"/>
      <c r="B321" s="6" t="n"/>
      <c r="C321" s="6" t="n"/>
      <c r="D321" s="6" t="n"/>
      <c r="E321" s="6" t="n"/>
      <c r="F321" s="6" t="n"/>
      <c r="G321" s="6" t="n"/>
      <c r="H321" s="6" t="n"/>
      <c r="I321" s="7">
        <f>IF(G321="","",IFERROR(VLOOKUP(G321,Productos!$A:$C,3,FALSE),""))</f>
        <v/>
      </c>
      <c r="J321" s="7" t="n"/>
      <c r="K321" s="8">
        <f>IF(OR(H321="",I321=""),"",H321*I321+N(J321))</f>
        <v/>
      </c>
      <c r="L321" s="6" t="n"/>
      <c r="M321" s="6" t="n"/>
      <c r="N321" s="6" t="n"/>
      <c r="O321" s="6" t="n"/>
      <c r="P321" s="6" t="n"/>
    </row>
    <row r="322">
      <c r="A322" s="5" t="n"/>
      <c r="B322" s="6" t="n"/>
      <c r="C322" s="6" t="n"/>
      <c r="D322" s="6" t="n"/>
      <c r="E322" s="6" t="n"/>
      <c r="F322" s="6" t="n"/>
      <c r="G322" s="6" t="n"/>
      <c r="H322" s="6" t="n"/>
      <c r="I322" s="7">
        <f>IF(G322="","",IFERROR(VLOOKUP(G322,Productos!$A:$C,3,FALSE),""))</f>
        <v/>
      </c>
      <c r="J322" s="7" t="n"/>
      <c r="K322" s="8">
        <f>IF(OR(H322="",I322=""),"",H322*I322+N(J322))</f>
        <v/>
      </c>
      <c r="L322" s="6" t="n"/>
      <c r="M322" s="6" t="n"/>
      <c r="N322" s="6" t="n"/>
      <c r="O322" s="6" t="n"/>
      <c r="P322" s="6" t="n"/>
    </row>
    <row r="323">
      <c r="A323" s="5" t="n"/>
      <c r="B323" s="6" t="n"/>
      <c r="C323" s="6" t="n"/>
      <c r="D323" s="6" t="n"/>
      <c r="E323" s="6" t="n"/>
      <c r="F323" s="6" t="n"/>
      <c r="G323" s="6" t="n"/>
      <c r="H323" s="6" t="n"/>
      <c r="I323" s="7">
        <f>IF(G323="","",IFERROR(VLOOKUP(G323,Productos!$A:$C,3,FALSE),""))</f>
        <v/>
      </c>
      <c r="J323" s="7" t="n"/>
      <c r="K323" s="8">
        <f>IF(OR(H323="",I323=""),"",H323*I323+N(J323))</f>
        <v/>
      </c>
      <c r="L323" s="6" t="n"/>
      <c r="M323" s="6" t="n"/>
      <c r="N323" s="6" t="n"/>
      <c r="O323" s="6" t="n"/>
      <c r="P323" s="6" t="n"/>
    </row>
    <row r="324">
      <c r="A324" s="5" t="n"/>
      <c r="B324" s="6" t="n"/>
      <c r="C324" s="6" t="n"/>
      <c r="D324" s="6" t="n"/>
      <c r="E324" s="6" t="n"/>
      <c r="F324" s="6" t="n"/>
      <c r="G324" s="6" t="n"/>
      <c r="H324" s="6" t="n"/>
      <c r="I324" s="7">
        <f>IF(G324="","",IFERROR(VLOOKUP(G324,Productos!$A:$C,3,FALSE),""))</f>
        <v/>
      </c>
      <c r="J324" s="7" t="n"/>
      <c r="K324" s="8">
        <f>IF(OR(H324="",I324=""),"",H324*I324+N(J324))</f>
        <v/>
      </c>
      <c r="L324" s="6" t="n"/>
      <c r="M324" s="6" t="n"/>
      <c r="N324" s="6" t="n"/>
      <c r="O324" s="6" t="n"/>
      <c r="P324" s="6" t="n"/>
    </row>
    <row r="325">
      <c r="A325" s="5" t="n"/>
      <c r="B325" s="6" t="n"/>
      <c r="C325" s="6" t="n"/>
      <c r="D325" s="6" t="n"/>
      <c r="E325" s="6" t="n"/>
      <c r="F325" s="6" t="n"/>
      <c r="G325" s="6" t="n"/>
      <c r="H325" s="6" t="n"/>
      <c r="I325" s="7">
        <f>IF(G325="","",IFERROR(VLOOKUP(G325,Productos!$A:$C,3,FALSE),""))</f>
        <v/>
      </c>
      <c r="J325" s="7" t="n"/>
      <c r="K325" s="8">
        <f>IF(OR(H325="",I325=""),"",H325*I325+N(J325))</f>
        <v/>
      </c>
      <c r="L325" s="6" t="n"/>
      <c r="M325" s="6" t="n"/>
      <c r="N325" s="6" t="n"/>
      <c r="O325" s="6" t="n"/>
      <c r="P325" s="6" t="n"/>
    </row>
    <row r="326">
      <c r="A326" s="5" t="n"/>
      <c r="B326" s="6" t="n"/>
      <c r="C326" s="6" t="n"/>
      <c r="D326" s="6" t="n"/>
      <c r="E326" s="6" t="n"/>
      <c r="F326" s="6" t="n"/>
      <c r="G326" s="6" t="n"/>
      <c r="H326" s="6" t="n"/>
      <c r="I326" s="7">
        <f>IF(G326="","",IFERROR(VLOOKUP(G326,Productos!$A:$C,3,FALSE),""))</f>
        <v/>
      </c>
      <c r="J326" s="7" t="n"/>
      <c r="K326" s="8">
        <f>IF(OR(H326="",I326=""),"",H326*I326+N(J326))</f>
        <v/>
      </c>
      <c r="L326" s="6" t="n"/>
      <c r="M326" s="6" t="n"/>
      <c r="N326" s="6" t="n"/>
      <c r="O326" s="6" t="n"/>
      <c r="P326" s="6" t="n"/>
    </row>
    <row r="327">
      <c r="A327" s="5" t="n"/>
      <c r="B327" s="6" t="n"/>
      <c r="C327" s="6" t="n"/>
      <c r="D327" s="6" t="n"/>
      <c r="E327" s="6" t="n"/>
      <c r="F327" s="6" t="n"/>
      <c r="G327" s="6" t="n"/>
      <c r="H327" s="6" t="n"/>
      <c r="I327" s="7">
        <f>IF(G327="","",IFERROR(VLOOKUP(G327,Productos!$A:$C,3,FALSE),""))</f>
        <v/>
      </c>
      <c r="J327" s="7" t="n"/>
      <c r="K327" s="8">
        <f>IF(OR(H327="",I327=""),"",H327*I327+N(J327))</f>
        <v/>
      </c>
      <c r="L327" s="6" t="n"/>
      <c r="M327" s="6" t="n"/>
      <c r="N327" s="6" t="n"/>
      <c r="O327" s="6" t="n"/>
      <c r="P327" s="6" t="n"/>
    </row>
    <row r="328">
      <c r="A328" s="5" t="n"/>
      <c r="B328" s="6" t="n"/>
      <c r="C328" s="6" t="n"/>
      <c r="D328" s="6" t="n"/>
      <c r="E328" s="6" t="n"/>
      <c r="F328" s="6" t="n"/>
      <c r="G328" s="6" t="n"/>
      <c r="H328" s="6" t="n"/>
      <c r="I328" s="7">
        <f>IF(G328="","",IFERROR(VLOOKUP(G328,Productos!$A:$C,3,FALSE),""))</f>
        <v/>
      </c>
      <c r="J328" s="7" t="n"/>
      <c r="K328" s="8">
        <f>IF(OR(H328="",I328=""),"",H328*I328+N(J328))</f>
        <v/>
      </c>
      <c r="L328" s="6" t="n"/>
      <c r="M328" s="6" t="n"/>
      <c r="N328" s="6" t="n"/>
      <c r="O328" s="6" t="n"/>
      <c r="P328" s="6" t="n"/>
    </row>
    <row r="329">
      <c r="A329" s="5" t="n"/>
      <c r="B329" s="6" t="n"/>
      <c r="C329" s="6" t="n"/>
      <c r="D329" s="6" t="n"/>
      <c r="E329" s="6" t="n"/>
      <c r="F329" s="6" t="n"/>
      <c r="G329" s="6" t="n"/>
      <c r="H329" s="6" t="n"/>
      <c r="I329" s="7">
        <f>IF(G329="","",IFERROR(VLOOKUP(G329,Productos!$A:$C,3,FALSE),""))</f>
        <v/>
      </c>
      <c r="J329" s="7" t="n"/>
      <c r="K329" s="8">
        <f>IF(OR(H329="",I329=""),"",H329*I329+N(J329))</f>
        <v/>
      </c>
      <c r="L329" s="6" t="n"/>
      <c r="M329" s="6" t="n"/>
      <c r="N329" s="6" t="n"/>
      <c r="O329" s="6" t="n"/>
      <c r="P329" s="6" t="n"/>
    </row>
    <row r="330">
      <c r="A330" s="5" t="n"/>
      <c r="B330" s="6" t="n"/>
      <c r="C330" s="6" t="n"/>
      <c r="D330" s="6" t="n"/>
      <c r="E330" s="6" t="n"/>
      <c r="F330" s="6" t="n"/>
      <c r="G330" s="6" t="n"/>
      <c r="H330" s="6" t="n"/>
      <c r="I330" s="7">
        <f>IF(G330="","",IFERROR(VLOOKUP(G330,Productos!$A:$C,3,FALSE),""))</f>
        <v/>
      </c>
      <c r="J330" s="7" t="n"/>
      <c r="K330" s="8">
        <f>IF(OR(H330="",I330=""),"",H330*I330+N(J330))</f>
        <v/>
      </c>
      <c r="L330" s="6" t="n"/>
      <c r="M330" s="6" t="n"/>
      <c r="N330" s="6" t="n"/>
      <c r="O330" s="6" t="n"/>
      <c r="P330" s="6" t="n"/>
    </row>
    <row r="331">
      <c r="A331" s="5" t="n"/>
      <c r="B331" s="6" t="n"/>
      <c r="C331" s="6" t="n"/>
      <c r="D331" s="6" t="n"/>
      <c r="E331" s="6" t="n"/>
      <c r="F331" s="6" t="n"/>
      <c r="G331" s="6" t="n"/>
      <c r="H331" s="6" t="n"/>
      <c r="I331" s="7">
        <f>IF(G331="","",IFERROR(VLOOKUP(G331,Productos!$A:$C,3,FALSE),""))</f>
        <v/>
      </c>
      <c r="J331" s="7" t="n"/>
      <c r="K331" s="8">
        <f>IF(OR(H331="",I331=""),"",H331*I331+N(J331))</f>
        <v/>
      </c>
      <c r="L331" s="6" t="n"/>
      <c r="M331" s="6" t="n"/>
      <c r="N331" s="6" t="n"/>
      <c r="O331" s="6" t="n"/>
      <c r="P331" s="6" t="n"/>
    </row>
    <row r="332">
      <c r="A332" s="5" t="n"/>
      <c r="B332" s="6" t="n"/>
      <c r="C332" s="6" t="n"/>
      <c r="D332" s="6" t="n"/>
      <c r="E332" s="6" t="n"/>
      <c r="F332" s="6" t="n"/>
      <c r="G332" s="6" t="n"/>
      <c r="H332" s="6" t="n"/>
      <c r="I332" s="7">
        <f>IF(G332="","",IFERROR(VLOOKUP(G332,Productos!$A:$C,3,FALSE),""))</f>
        <v/>
      </c>
      <c r="J332" s="7" t="n"/>
      <c r="K332" s="8">
        <f>IF(OR(H332="",I332=""),"",H332*I332+N(J332))</f>
        <v/>
      </c>
      <c r="L332" s="6" t="n"/>
      <c r="M332" s="6" t="n"/>
      <c r="N332" s="6" t="n"/>
      <c r="O332" s="6" t="n"/>
      <c r="P332" s="6" t="n"/>
    </row>
    <row r="333">
      <c r="A333" s="5" t="n"/>
      <c r="B333" s="6" t="n"/>
      <c r="C333" s="6" t="n"/>
      <c r="D333" s="6" t="n"/>
      <c r="E333" s="6" t="n"/>
      <c r="F333" s="6" t="n"/>
      <c r="G333" s="6" t="n"/>
      <c r="H333" s="6" t="n"/>
      <c r="I333" s="7">
        <f>IF(G333="","",IFERROR(VLOOKUP(G333,Productos!$A:$C,3,FALSE),""))</f>
        <v/>
      </c>
      <c r="J333" s="7" t="n"/>
      <c r="K333" s="8">
        <f>IF(OR(H333="",I333=""),"",H333*I333+N(J333))</f>
        <v/>
      </c>
      <c r="L333" s="6" t="n"/>
      <c r="M333" s="6" t="n"/>
      <c r="N333" s="6" t="n"/>
      <c r="O333" s="6" t="n"/>
      <c r="P333" s="6" t="n"/>
    </row>
    <row r="334">
      <c r="A334" s="5" t="n"/>
      <c r="B334" s="6" t="n"/>
      <c r="C334" s="6" t="n"/>
      <c r="D334" s="6" t="n"/>
      <c r="E334" s="6" t="n"/>
      <c r="F334" s="6" t="n"/>
      <c r="G334" s="6" t="n"/>
      <c r="H334" s="6" t="n"/>
      <c r="I334" s="7">
        <f>IF(G334="","",IFERROR(VLOOKUP(G334,Productos!$A:$C,3,FALSE),""))</f>
        <v/>
      </c>
      <c r="J334" s="7" t="n"/>
      <c r="K334" s="8">
        <f>IF(OR(H334="",I334=""),"",H334*I334+N(J334))</f>
        <v/>
      </c>
      <c r="L334" s="6" t="n"/>
      <c r="M334" s="6" t="n"/>
      <c r="N334" s="6" t="n"/>
      <c r="O334" s="6" t="n"/>
      <c r="P334" s="6" t="n"/>
    </row>
    <row r="335">
      <c r="A335" s="5" t="n"/>
      <c r="B335" s="6" t="n"/>
      <c r="C335" s="6" t="n"/>
      <c r="D335" s="6" t="n"/>
      <c r="E335" s="6" t="n"/>
      <c r="F335" s="6" t="n"/>
      <c r="G335" s="6" t="n"/>
      <c r="H335" s="6" t="n"/>
      <c r="I335" s="7">
        <f>IF(G335="","",IFERROR(VLOOKUP(G335,Productos!$A:$C,3,FALSE),""))</f>
        <v/>
      </c>
      <c r="J335" s="7" t="n"/>
      <c r="K335" s="8">
        <f>IF(OR(H335="",I335=""),"",H335*I335+N(J335))</f>
        <v/>
      </c>
      <c r="L335" s="6" t="n"/>
      <c r="M335" s="6" t="n"/>
      <c r="N335" s="6" t="n"/>
      <c r="O335" s="6" t="n"/>
      <c r="P335" s="6" t="n"/>
    </row>
    <row r="336">
      <c r="A336" s="5" t="n"/>
      <c r="B336" s="6" t="n"/>
      <c r="C336" s="6" t="n"/>
      <c r="D336" s="6" t="n"/>
      <c r="E336" s="6" t="n"/>
      <c r="F336" s="6" t="n"/>
      <c r="G336" s="6" t="n"/>
      <c r="H336" s="6" t="n"/>
      <c r="I336" s="7">
        <f>IF(G336="","",IFERROR(VLOOKUP(G336,Productos!$A:$C,3,FALSE),""))</f>
        <v/>
      </c>
      <c r="J336" s="7" t="n"/>
      <c r="K336" s="8">
        <f>IF(OR(H336="",I336=""),"",H336*I336+N(J336))</f>
        <v/>
      </c>
      <c r="L336" s="6" t="n"/>
      <c r="M336" s="6" t="n"/>
      <c r="N336" s="6" t="n"/>
      <c r="O336" s="6" t="n"/>
      <c r="P336" s="6" t="n"/>
    </row>
    <row r="337">
      <c r="A337" s="5" t="n"/>
      <c r="B337" s="6" t="n"/>
      <c r="C337" s="6" t="n"/>
      <c r="D337" s="6" t="n"/>
      <c r="E337" s="6" t="n"/>
      <c r="F337" s="6" t="n"/>
      <c r="G337" s="6" t="n"/>
      <c r="H337" s="6" t="n"/>
      <c r="I337" s="7">
        <f>IF(G337="","",IFERROR(VLOOKUP(G337,Productos!$A:$C,3,FALSE),""))</f>
        <v/>
      </c>
      <c r="J337" s="7" t="n"/>
      <c r="K337" s="8">
        <f>IF(OR(H337="",I337=""),"",H337*I337+N(J337))</f>
        <v/>
      </c>
      <c r="L337" s="6" t="n"/>
      <c r="M337" s="6" t="n"/>
      <c r="N337" s="6" t="n"/>
      <c r="O337" s="6" t="n"/>
      <c r="P337" s="6" t="n"/>
    </row>
    <row r="338">
      <c r="A338" s="5" t="n"/>
      <c r="B338" s="6" t="n"/>
      <c r="C338" s="6" t="n"/>
      <c r="D338" s="6" t="n"/>
      <c r="E338" s="6" t="n"/>
      <c r="F338" s="6" t="n"/>
      <c r="G338" s="6" t="n"/>
      <c r="H338" s="6" t="n"/>
      <c r="I338" s="7">
        <f>IF(G338="","",IFERROR(VLOOKUP(G338,Productos!$A:$C,3,FALSE),""))</f>
        <v/>
      </c>
      <c r="J338" s="7" t="n"/>
      <c r="K338" s="8">
        <f>IF(OR(H338="",I338=""),"",H338*I338+N(J338))</f>
        <v/>
      </c>
      <c r="L338" s="6" t="n"/>
      <c r="M338" s="6" t="n"/>
      <c r="N338" s="6" t="n"/>
      <c r="O338" s="6" t="n"/>
      <c r="P338" s="6" t="n"/>
    </row>
    <row r="339">
      <c r="A339" s="5" t="n"/>
      <c r="B339" s="6" t="n"/>
      <c r="C339" s="6" t="n"/>
      <c r="D339" s="6" t="n"/>
      <c r="E339" s="6" t="n"/>
      <c r="F339" s="6" t="n"/>
      <c r="G339" s="6" t="n"/>
      <c r="H339" s="6" t="n"/>
      <c r="I339" s="7">
        <f>IF(G339="","",IFERROR(VLOOKUP(G339,Productos!$A:$C,3,FALSE),""))</f>
        <v/>
      </c>
      <c r="J339" s="7" t="n"/>
      <c r="K339" s="8">
        <f>IF(OR(H339="",I339=""),"",H339*I339+N(J339))</f>
        <v/>
      </c>
      <c r="L339" s="6" t="n"/>
      <c r="M339" s="6" t="n"/>
      <c r="N339" s="6" t="n"/>
      <c r="O339" s="6" t="n"/>
      <c r="P339" s="6" t="n"/>
    </row>
    <row r="340">
      <c r="A340" s="5" t="n"/>
      <c r="B340" s="6" t="n"/>
      <c r="C340" s="6" t="n"/>
      <c r="D340" s="6" t="n"/>
      <c r="E340" s="6" t="n"/>
      <c r="F340" s="6" t="n"/>
      <c r="G340" s="6" t="n"/>
      <c r="H340" s="6" t="n"/>
      <c r="I340" s="7">
        <f>IF(G340="","",IFERROR(VLOOKUP(G340,Productos!$A:$C,3,FALSE),""))</f>
        <v/>
      </c>
      <c r="J340" s="7" t="n"/>
      <c r="K340" s="8">
        <f>IF(OR(H340="",I340=""),"",H340*I340+N(J340))</f>
        <v/>
      </c>
      <c r="L340" s="6" t="n"/>
      <c r="M340" s="6" t="n"/>
      <c r="N340" s="6" t="n"/>
      <c r="O340" s="6" t="n"/>
      <c r="P340" s="6" t="n"/>
    </row>
    <row r="341">
      <c r="A341" s="5" t="n"/>
      <c r="B341" s="6" t="n"/>
      <c r="C341" s="6" t="n"/>
      <c r="D341" s="6" t="n"/>
      <c r="E341" s="6" t="n"/>
      <c r="F341" s="6" t="n"/>
      <c r="G341" s="6" t="n"/>
      <c r="H341" s="6" t="n"/>
      <c r="I341" s="7">
        <f>IF(G341="","",IFERROR(VLOOKUP(G341,Productos!$A:$C,3,FALSE),""))</f>
        <v/>
      </c>
      <c r="J341" s="7" t="n"/>
      <c r="K341" s="8">
        <f>IF(OR(H341="",I341=""),"",H341*I341+N(J341))</f>
        <v/>
      </c>
      <c r="L341" s="6" t="n"/>
      <c r="M341" s="6" t="n"/>
      <c r="N341" s="6" t="n"/>
      <c r="O341" s="6" t="n"/>
      <c r="P341" s="6" t="n"/>
    </row>
    <row r="342">
      <c r="A342" s="5" t="n"/>
      <c r="B342" s="6" t="n"/>
      <c r="C342" s="6" t="n"/>
      <c r="D342" s="6" t="n"/>
      <c r="E342" s="6" t="n"/>
      <c r="F342" s="6" t="n"/>
      <c r="G342" s="6" t="n"/>
      <c r="H342" s="6" t="n"/>
      <c r="I342" s="7">
        <f>IF(G342="","",IFERROR(VLOOKUP(G342,Productos!$A:$C,3,FALSE),""))</f>
        <v/>
      </c>
      <c r="J342" s="7" t="n"/>
      <c r="K342" s="8">
        <f>IF(OR(H342="",I342=""),"",H342*I342+N(J342))</f>
        <v/>
      </c>
      <c r="L342" s="6" t="n"/>
      <c r="M342" s="6" t="n"/>
      <c r="N342" s="6" t="n"/>
      <c r="O342" s="6" t="n"/>
      <c r="P342" s="6" t="n"/>
    </row>
    <row r="343">
      <c r="A343" s="5" t="n"/>
      <c r="B343" s="6" t="n"/>
      <c r="C343" s="6" t="n"/>
      <c r="D343" s="6" t="n"/>
      <c r="E343" s="6" t="n"/>
      <c r="F343" s="6" t="n"/>
      <c r="G343" s="6" t="n"/>
      <c r="H343" s="6" t="n"/>
      <c r="I343" s="7">
        <f>IF(G343="","",IFERROR(VLOOKUP(G343,Productos!$A:$C,3,FALSE),""))</f>
        <v/>
      </c>
      <c r="J343" s="7" t="n"/>
      <c r="K343" s="8">
        <f>IF(OR(H343="",I343=""),"",H343*I343+N(J343))</f>
        <v/>
      </c>
      <c r="L343" s="6" t="n"/>
      <c r="M343" s="6" t="n"/>
      <c r="N343" s="6" t="n"/>
      <c r="O343" s="6" t="n"/>
      <c r="P343" s="6" t="n"/>
    </row>
    <row r="344">
      <c r="A344" s="5" t="n"/>
      <c r="B344" s="6" t="n"/>
      <c r="C344" s="6" t="n"/>
      <c r="D344" s="6" t="n"/>
      <c r="E344" s="6" t="n"/>
      <c r="F344" s="6" t="n"/>
      <c r="G344" s="6" t="n"/>
      <c r="H344" s="6" t="n"/>
      <c r="I344" s="7">
        <f>IF(G344="","",IFERROR(VLOOKUP(G344,Productos!$A:$C,3,FALSE),""))</f>
        <v/>
      </c>
      <c r="J344" s="7" t="n"/>
      <c r="K344" s="8">
        <f>IF(OR(H344="",I344=""),"",H344*I344+N(J344))</f>
        <v/>
      </c>
      <c r="L344" s="6" t="n"/>
      <c r="M344" s="6" t="n"/>
      <c r="N344" s="6" t="n"/>
      <c r="O344" s="6" t="n"/>
      <c r="P344" s="6" t="n"/>
    </row>
    <row r="345">
      <c r="A345" s="5" t="n"/>
      <c r="B345" s="6" t="n"/>
      <c r="C345" s="6" t="n"/>
      <c r="D345" s="6" t="n"/>
      <c r="E345" s="6" t="n"/>
      <c r="F345" s="6" t="n"/>
      <c r="G345" s="6" t="n"/>
      <c r="H345" s="6" t="n"/>
      <c r="I345" s="7">
        <f>IF(G345="","",IFERROR(VLOOKUP(G345,Productos!$A:$C,3,FALSE),""))</f>
        <v/>
      </c>
      <c r="J345" s="7" t="n"/>
      <c r="K345" s="8">
        <f>IF(OR(H345="",I345=""),"",H345*I345+N(J345))</f>
        <v/>
      </c>
      <c r="L345" s="6" t="n"/>
      <c r="M345" s="6" t="n"/>
      <c r="N345" s="6" t="n"/>
      <c r="O345" s="6" t="n"/>
      <c r="P345" s="6" t="n"/>
    </row>
    <row r="346">
      <c r="A346" s="5" t="n"/>
      <c r="B346" s="6" t="n"/>
      <c r="C346" s="6" t="n"/>
      <c r="D346" s="6" t="n"/>
      <c r="E346" s="6" t="n"/>
      <c r="F346" s="6" t="n"/>
      <c r="G346" s="6" t="n"/>
      <c r="H346" s="6" t="n"/>
      <c r="I346" s="7">
        <f>IF(G346="","",IFERROR(VLOOKUP(G346,Productos!$A:$C,3,FALSE),""))</f>
        <v/>
      </c>
      <c r="J346" s="7" t="n"/>
      <c r="K346" s="8">
        <f>IF(OR(H346="",I346=""),"",H346*I346+N(J346))</f>
        <v/>
      </c>
      <c r="L346" s="6" t="n"/>
      <c r="M346" s="6" t="n"/>
      <c r="N346" s="6" t="n"/>
      <c r="O346" s="6" t="n"/>
      <c r="P346" s="6" t="n"/>
    </row>
    <row r="347">
      <c r="A347" s="5" t="n"/>
      <c r="B347" s="6" t="n"/>
      <c r="C347" s="6" t="n"/>
      <c r="D347" s="6" t="n"/>
      <c r="E347" s="6" t="n"/>
      <c r="F347" s="6" t="n"/>
      <c r="G347" s="6" t="n"/>
      <c r="H347" s="6" t="n"/>
      <c r="I347" s="7">
        <f>IF(G347="","",IFERROR(VLOOKUP(G347,Productos!$A:$C,3,FALSE),""))</f>
        <v/>
      </c>
      <c r="J347" s="7" t="n"/>
      <c r="K347" s="8">
        <f>IF(OR(H347="",I347=""),"",H347*I347+N(J347))</f>
        <v/>
      </c>
      <c r="L347" s="6" t="n"/>
      <c r="M347" s="6" t="n"/>
      <c r="N347" s="6" t="n"/>
      <c r="O347" s="6" t="n"/>
      <c r="P347" s="6" t="n"/>
    </row>
    <row r="348">
      <c r="A348" s="5" t="n"/>
      <c r="B348" s="6" t="n"/>
      <c r="C348" s="6" t="n"/>
      <c r="D348" s="6" t="n"/>
      <c r="E348" s="6" t="n"/>
      <c r="F348" s="6" t="n"/>
      <c r="G348" s="6" t="n"/>
      <c r="H348" s="6" t="n"/>
      <c r="I348" s="7">
        <f>IF(G348="","",IFERROR(VLOOKUP(G348,Productos!$A:$C,3,FALSE),""))</f>
        <v/>
      </c>
      <c r="J348" s="7" t="n"/>
      <c r="K348" s="8">
        <f>IF(OR(H348="",I348=""),"",H348*I348+N(J348))</f>
        <v/>
      </c>
      <c r="L348" s="6" t="n"/>
      <c r="M348" s="6" t="n"/>
      <c r="N348" s="6" t="n"/>
      <c r="O348" s="6" t="n"/>
      <c r="P348" s="6" t="n"/>
    </row>
    <row r="349">
      <c r="A349" s="5" t="n"/>
      <c r="B349" s="6" t="n"/>
      <c r="C349" s="6" t="n"/>
      <c r="D349" s="6" t="n"/>
      <c r="E349" s="6" t="n"/>
      <c r="F349" s="6" t="n"/>
      <c r="G349" s="6" t="n"/>
      <c r="H349" s="6" t="n"/>
      <c r="I349" s="7">
        <f>IF(G349="","",IFERROR(VLOOKUP(G349,Productos!$A:$C,3,FALSE),""))</f>
        <v/>
      </c>
      <c r="J349" s="7" t="n"/>
      <c r="K349" s="8">
        <f>IF(OR(H349="",I349=""),"",H349*I349+N(J349))</f>
        <v/>
      </c>
      <c r="L349" s="6" t="n"/>
      <c r="M349" s="6" t="n"/>
      <c r="N349" s="6" t="n"/>
      <c r="O349" s="6" t="n"/>
      <c r="P349" s="6" t="n"/>
    </row>
    <row r="350">
      <c r="A350" s="5" t="n"/>
      <c r="B350" s="6" t="n"/>
      <c r="C350" s="6" t="n"/>
      <c r="D350" s="6" t="n"/>
      <c r="E350" s="6" t="n"/>
      <c r="F350" s="6" t="n"/>
      <c r="G350" s="6" t="n"/>
      <c r="H350" s="6" t="n"/>
      <c r="I350" s="7">
        <f>IF(G350="","",IFERROR(VLOOKUP(G350,Productos!$A:$C,3,FALSE),""))</f>
        <v/>
      </c>
      <c r="J350" s="7" t="n"/>
      <c r="K350" s="8">
        <f>IF(OR(H350="",I350=""),"",H350*I350+N(J350))</f>
        <v/>
      </c>
      <c r="L350" s="6" t="n"/>
      <c r="M350" s="6" t="n"/>
      <c r="N350" s="6" t="n"/>
      <c r="O350" s="6" t="n"/>
      <c r="P350" s="6" t="n"/>
    </row>
    <row r="351">
      <c r="A351" s="5" t="n"/>
      <c r="B351" s="6" t="n"/>
      <c r="C351" s="6" t="n"/>
      <c r="D351" s="6" t="n"/>
      <c r="E351" s="6" t="n"/>
      <c r="F351" s="6" t="n"/>
      <c r="G351" s="6" t="n"/>
      <c r="H351" s="6" t="n"/>
      <c r="I351" s="7">
        <f>IF(G351="","",IFERROR(VLOOKUP(G351,Productos!$A:$C,3,FALSE),""))</f>
        <v/>
      </c>
      <c r="J351" s="7" t="n"/>
      <c r="K351" s="8">
        <f>IF(OR(H351="",I351=""),"",H351*I351+N(J351))</f>
        <v/>
      </c>
      <c r="L351" s="6" t="n"/>
      <c r="M351" s="6" t="n"/>
      <c r="N351" s="6" t="n"/>
      <c r="O351" s="6" t="n"/>
      <c r="P351" s="6" t="n"/>
    </row>
    <row r="352">
      <c r="A352" s="5" t="n"/>
      <c r="B352" s="6" t="n"/>
      <c r="C352" s="6" t="n"/>
      <c r="D352" s="6" t="n"/>
      <c r="E352" s="6" t="n"/>
      <c r="F352" s="6" t="n"/>
      <c r="G352" s="6" t="n"/>
      <c r="H352" s="6" t="n"/>
      <c r="I352" s="7">
        <f>IF(G352="","",IFERROR(VLOOKUP(G352,Productos!$A:$C,3,FALSE),""))</f>
        <v/>
      </c>
      <c r="J352" s="7" t="n"/>
      <c r="K352" s="8">
        <f>IF(OR(H352="",I352=""),"",H352*I352+N(J352))</f>
        <v/>
      </c>
      <c r="L352" s="6" t="n"/>
      <c r="M352" s="6" t="n"/>
      <c r="N352" s="6" t="n"/>
      <c r="O352" s="6" t="n"/>
      <c r="P352" s="6" t="n"/>
    </row>
    <row r="353">
      <c r="A353" s="5" t="n"/>
      <c r="B353" s="6" t="n"/>
      <c r="C353" s="6" t="n"/>
      <c r="D353" s="6" t="n"/>
      <c r="E353" s="6" t="n"/>
      <c r="F353" s="6" t="n"/>
      <c r="G353" s="6" t="n"/>
      <c r="H353" s="6" t="n"/>
      <c r="I353" s="7">
        <f>IF(G353="","",IFERROR(VLOOKUP(G353,Productos!$A:$C,3,FALSE),""))</f>
        <v/>
      </c>
      <c r="J353" s="7" t="n"/>
      <c r="K353" s="8">
        <f>IF(OR(H353="",I353=""),"",H353*I353+N(J353))</f>
        <v/>
      </c>
      <c r="L353" s="6" t="n"/>
      <c r="M353" s="6" t="n"/>
      <c r="N353" s="6" t="n"/>
      <c r="O353" s="6" t="n"/>
      <c r="P353" s="6" t="n"/>
    </row>
    <row r="354">
      <c r="A354" s="5" t="n"/>
      <c r="B354" s="6" t="n"/>
      <c r="C354" s="6" t="n"/>
      <c r="D354" s="6" t="n"/>
      <c r="E354" s="6" t="n"/>
      <c r="F354" s="6" t="n"/>
      <c r="G354" s="6" t="n"/>
      <c r="H354" s="6" t="n"/>
      <c r="I354" s="7">
        <f>IF(G354="","",IFERROR(VLOOKUP(G354,Productos!$A:$C,3,FALSE),""))</f>
        <v/>
      </c>
      <c r="J354" s="7" t="n"/>
      <c r="K354" s="8">
        <f>IF(OR(H354="",I354=""),"",H354*I354+N(J354))</f>
        <v/>
      </c>
      <c r="L354" s="6" t="n"/>
      <c r="M354" s="6" t="n"/>
      <c r="N354" s="6" t="n"/>
      <c r="O354" s="6" t="n"/>
      <c r="P354" s="6" t="n"/>
    </row>
    <row r="355">
      <c r="A355" s="5" t="n"/>
      <c r="B355" s="6" t="n"/>
      <c r="C355" s="6" t="n"/>
      <c r="D355" s="6" t="n"/>
      <c r="E355" s="6" t="n"/>
      <c r="F355" s="6" t="n"/>
      <c r="G355" s="6" t="n"/>
      <c r="H355" s="6" t="n"/>
      <c r="I355" s="7">
        <f>IF(G355="","",IFERROR(VLOOKUP(G355,Productos!$A:$C,3,FALSE),""))</f>
        <v/>
      </c>
      <c r="J355" s="7" t="n"/>
      <c r="K355" s="8">
        <f>IF(OR(H355="",I355=""),"",H355*I355+N(J355))</f>
        <v/>
      </c>
      <c r="L355" s="6" t="n"/>
      <c r="M355" s="6" t="n"/>
      <c r="N355" s="6" t="n"/>
      <c r="O355" s="6" t="n"/>
      <c r="P355" s="6" t="n"/>
    </row>
    <row r="356">
      <c r="A356" s="5" t="n"/>
      <c r="B356" s="6" t="n"/>
      <c r="C356" s="6" t="n"/>
      <c r="D356" s="6" t="n"/>
      <c r="E356" s="6" t="n"/>
      <c r="F356" s="6" t="n"/>
      <c r="G356" s="6" t="n"/>
      <c r="H356" s="6" t="n"/>
      <c r="I356" s="7">
        <f>IF(G356="","",IFERROR(VLOOKUP(G356,Productos!$A:$C,3,FALSE),""))</f>
        <v/>
      </c>
      <c r="J356" s="7" t="n"/>
      <c r="K356" s="8">
        <f>IF(OR(H356="",I356=""),"",H356*I356+N(J356))</f>
        <v/>
      </c>
      <c r="L356" s="6" t="n"/>
      <c r="M356" s="6" t="n"/>
      <c r="N356" s="6" t="n"/>
      <c r="O356" s="6" t="n"/>
      <c r="P356" s="6" t="n"/>
    </row>
    <row r="357">
      <c r="A357" s="5" t="n"/>
      <c r="B357" s="6" t="n"/>
      <c r="C357" s="6" t="n"/>
      <c r="D357" s="6" t="n"/>
      <c r="E357" s="6" t="n"/>
      <c r="F357" s="6" t="n"/>
      <c r="G357" s="6" t="n"/>
      <c r="H357" s="6" t="n"/>
      <c r="I357" s="7">
        <f>IF(G357="","",IFERROR(VLOOKUP(G357,Productos!$A:$C,3,FALSE),""))</f>
        <v/>
      </c>
      <c r="J357" s="7" t="n"/>
      <c r="K357" s="8">
        <f>IF(OR(H357="",I357=""),"",H357*I357+N(J357))</f>
        <v/>
      </c>
      <c r="L357" s="6" t="n"/>
      <c r="M357" s="6" t="n"/>
      <c r="N357" s="6" t="n"/>
      <c r="O357" s="6" t="n"/>
      <c r="P357" s="6" t="n"/>
    </row>
    <row r="358">
      <c r="A358" s="5" t="n"/>
      <c r="B358" s="6" t="n"/>
      <c r="C358" s="6" t="n"/>
      <c r="D358" s="6" t="n"/>
      <c r="E358" s="6" t="n"/>
      <c r="F358" s="6" t="n"/>
      <c r="G358" s="6" t="n"/>
      <c r="H358" s="6" t="n"/>
      <c r="I358" s="7">
        <f>IF(G358="","",IFERROR(VLOOKUP(G358,Productos!$A:$C,3,FALSE),""))</f>
        <v/>
      </c>
      <c r="J358" s="7" t="n"/>
      <c r="K358" s="8">
        <f>IF(OR(H358="",I358=""),"",H358*I358+N(J358))</f>
        <v/>
      </c>
      <c r="L358" s="6" t="n"/>
      <c r="M358" s="6" t="n"/>
      <c r="N358" s="6" t="n"/>
      <c r="O358" s="6" t="n"/>
      <c r="P358" s="6" t="n"/>
    </row>
    <row r="359">
      <c r="A359" s="5" t="n"/>
      <c r="B359" s="6" t="n"/>
      <c r="C359" s="6" t="n"/>
      <c r="D359" s="6" t="n"/>
      <c r="E359" s="6" t="n"/>
      <c r="F359" s="6" t="n"/>
      <c r="G359" s="6" t="n"/>
      <c r="H359" s="6" t="n"/>
      <c r="I359" s="7">
        <f>IF(G359="","",IFERROR(VLOOKUP(G359,Productos!$A:$C,3,FALSE),""))</f>
        <v/>
      </c>
      <c r="J359" s="7" t="n"/>
      <c r="K359" s="8">
        <f>IF(OR(H359="",I359=""),"",H359*I359+N(J359))</f>
        <v/>
      </c>
      <c r="L359" s="6" t="n"/>
      <c r="M359" s="6" t="n"/>
      <c r="N359" s="6" t="n"/>
      <c r="O359" s="6" t="n"/>
      <c r="P359" s="6" t="n"/>
    </row>
    <row r="360">
      <c r="A360" s="5" t="n"/>
      <c r="B360" s="6" t="n"/>
      <c r="C360" s="6" t="n"/>
      <c r="D360" s="6" t="n"/>
      <c r="E360" s="6" t="n"/>
      <c r="F360" s="6" t="n"/>
      <c r="G360" s="6" t="n"/>
      <c r="H360" s="6" t="n"/>
      <c r="I360" s="7">
        <f>IF(G360="","",IFERROR(VLOOKUP(G360,Productos!$A:$C,3,FALSE),""))</f>
        <v/>
      </c>
      <c r="J360" s="7" t="n"/>
      <c r="K360" s="8">
        <f>IF(OR(H360="",I360=""),"",H360*I360+N(J360))</f>
        <v/>
      </c>
      <c r="L360" s="6" t="n"/>
      <c r="M360" s="6" t="n"/>
      <c r="N360" s="6" t="n"/>
      <c r="O360" s="6" t="n"/>
      <c r="P360" s="6" t="n"/>
    </row>
    <row r="361">
      <c r="A361" s="5" t="n"/>
      <c r="B361" s="6" t="n"/>
      <c r="C361" s="6" t="n"/>
      <c r="D361" s="6" t="n"/>
      <c r="E361" s="6" t="n"/>
      <c r="F361" s="6" t="n"/>
      <c r="G361" s="6" t="n"/>
      <c r="H361" s="6" t="n"/>
      <c r="I361" s="7">
        <f>IF(G361="","",IFERROR(VLOOKUP(G361,Productos!$A:$C,3,FALSE),""))</f>
        <v/>
      </c>
      <c r="J361" s="7" t="n"/>
      <c r="K361" s="8">
        <f>IF(OR(H361="",I361=""),"",H361*I361+N(J361))</f>
        <v/>
      </c>
      <c r="L361" s="6" t="n"/>
      <c r="M361" s="6" t="n"/>
      <c r="N361" s="6" t="n"/>
      <c r="O361" s="6" t="n"/>
      <c r="P361" s="6" t="n"/>
    </row>
    <row r="362">
      <c r="A362" s="5" t="n"/>
      <c r="B362" s="6" t="n"/>
      <c r="C362" s="6" t="n"/>
      <c r="D362" s="6" t="n"/>
      <c r="E362" s="6" t="n"/>
      <c r="F362" s="6" t="n"/>
      <c r="G362" s="6" t="n"/>
      <c r="H362" s="6" t="n"/>
      <c r="I362" s="7">
        <f>IF(G362="","",IFERROR(VLOOKUP(G362,Productos!$A:$C,3,FALSE),""))</f>
        <v/>
      </c>
      <c r="J362" s="7" t="n"/>
      <c r="K362" s="8">
        <f>IF(OR(H362="",I362=""),"",H362*I362+N(J362))</f>
        <v/>
      </c>
      <c r="L362" s="6" t="n"/>
      <c r="M362" s="6" t="n"/>
      <c r="N362" s="6" t="n"/>
      <c r="O362" s="6" t="n"/>
      <c r="P362" s="6" t="n"/>
    </row>
    <row r="363">
      <c r="A363" s="5" t="n"/>
      <c r="B363" s="6" t="n"/>
      <c r="C363" s="6" t="n"/>
      <c r="D363" s="6" t="n"/>
      <c r="E363" s="6" t="n"/>
      <c r="F363" s="6" t="n"/>
      <c r="G363" s="6" t="n"/>
      <c r="H363" s="6" t="n"/>
      <c r="I363" s="7">
        <f>IF(G363="","",IFERROR(VLOOKUP(G363,Productos!$A:$C,3,FALSE),""))</f>
        <v/>
      </c>
      <c r="J363" s="7" t="n"/>
      <c r="K363" s="8">
        <f>IF(OR(H363="",I363=""),"",H363*I363+N(J363))</f>
        <v/>
      </c>
      <c r="L363" s="6" t="n"/>
      <c r="M363" s="6" t="n"/>
      <c r="N363" s="6" t="n"/>
      <c r="O363" s="6" t="n"/>
      <c r="P363" s="6" t="n"/>
    </row>
    <row r="364">
      <c r="A364" s="5" t="n"/>
      <c r="B364" s="6" t="n"/>
      <c r="C364" s="6" t="n"/>
      <c r="D364" s="6" t="n"/>
      <c r="E364" s="6" t="n"/>
      <c r="F364" s="6" t="n"/>
      <c r="G364" s="6" t="n"/>
      <c r="H364" s="6" t="n"/>
      <c r="I364" s="7">
        <f>IF(G364="","",IFERROR(VLOOKUP(G364,Productos!$A:$C,3,FALSE),""))</f>
        <v/>
      </c>
      <c r="J364" s="7" t="n"/>
      <c r="K364" s="8">
        <f>IF(OR(H364="",I364=""),"",H364*I364+N(J364))</f>
        <v/>
      </c>
      <c r="L364" s="6" t="n"/>
      <c r="M364" s="6" t="n"/>
      <c r="N364" s="6" t="n"/>
      <c r="O364" s="6" t="n"/>
      <c r="P364" s="6" t="n"/>
    </row>
    <row r="365">
      <c r="A365" s="5" t="n"/>
      <c r="B365" s="6" t="n"/>
      <c r="C365" s="6" t="n"/>
      <c r="D365" s="6" t="n"/>
      <c r="E365" s="6" t="n"/>
      <c r="F365" s="6" t="n"/>
      <c r="G365" s="6" t="n"/>
      <c r="H365" s="6" t="n"/>
      <c r="I365" s="7">
        <f>IF(G365="","",IFERROR(VLOOKUP(G365,Productos!$A:$C,3,FALSE),""))</f>
        <v/>
      </c>
      <c r="J365" s="7" t="n"/>
      <c r="K365" s="8">
        <f>IF(OR(H365="",I365=""),"",H365*I365+N(J365))</f>
        <v/>
      </c>
      <c r="L365" s="6" t="n"/>
      <c r="M365" s="6" t="n"/>
      <c r="N365" s="6" t="n"/>
      <c r="O365" s="6" t="n"/>
      <c r="P365" s="6" t="n"/>
    </row>
    <row r="366">
      <c r="A366" s="5" t="n"/>
      <c r="B366" s="6" t="n"/>
      <c r="C366" s="6" t="n"/>
      <c r="D366" s="6" t="n"/>
      <c r="E366" s="6" t="n"/>
      <c r="F366" s="6" t="n"/>
      <c r="G366" s="6" t="n"/>
      <c r="H366" s="6" t="n"/>
      <c r="I366" s="7">
        <f>IF(G366="","",IFERROR(VLOOKUP(G366,Productos!$A:$C,3,FALSE),""))</f>
        <v/>
      </c>
      <c r="J366" s="7" t="n"/>
      <c r="K366" s="8">
        <f>IF(OR(H366="",I366=""),"",H366*I366+N(J366))</f>
        <v/>
      </c>
      <c r="L366" s="6" t="n"/>
      <c r="M366" s="6" t="n"/>
      <c r="N366" s="6" t="n"/>
      <c r="O366" s="6" t="n"/>
      <c r="P366" s="6" t="n"/>
    </row>
    <row r="367">
      <c r="A367" s="5" t="n"/>
      <c r="B367" s="6" t="n"/>
      <c r="C367" s="6" t="n"/>
      <c r="D367" s="6" t="n"/>
      <c r="E367" s="6" t="n"/>
      <c r="F367" s="6" t="n"/>
      <c r="G367" s="6" t="n"/>
      <c r="H367" s="6" t="n"/>
      <c r="I367" s="7">
        <f>IF(G367="","",IFERROR(VLOOKUP(G367,Productos!$A:$C,3,FALSE),""))</f>
        <v/>
      </c>
      <c r="J367" s="7" t="n"/>
      <c r="K367" s="8">
        <f>IF(OR(H367="",I367=""),"",H367*I367+N(J367))</f>
        <v/>
      </c>
      <c r="L367" s="6" t="n"/>
      <c r="M367" s="6" t="n"/>
      <c r="N367" s="6" t="n"/>
      <c r="O367" s="6" t="n"/>
      <c r="P367" s="6" t="n"/>
    </row>
    <row r="368">
      <c r="A368" s="5" t="n"/>
      <c r="B368" s="6" t="n"/>
      <c r="C368" s="6" t="n"/>
      <c r="D368" s="6" t="n"/>
      <c r="E368" s="6" t="n"/>
      <c r="F368" s="6" t="n"/>
      <c r="G368" s="6" t="n"/>
      <c r="H368" s="6" t="n"/>
      <c r="I368" s="7">
        <f>IF(G368="","",IFERROR(VLOOKUP(G368,Productos!$A:$C,3,FALSE),""))</f>
        <v/>
      </c>
      <c r="J368" s="7" t="n"/>
      <c r="K368" s="8">
        <f>IF(OR(H368="",I368=""),"",H368*I368+N(J368))</f>
        <v/>
      </c>
      <c r="L368" s="6" t="n"/>
      <c r="M368" s="6" t="n"/>
      <c r="N368" s="6" t="n"/>
      <c r="O368" s="6" t="n"/>
      <c r="P368" s="6" t="n"/>
    </row>
    <row r="369">
      <c r="A369" s="5" t="n"/>
      <c r="B369" s="6" t="n"/>
      <c r="C369" s="6" t="n"/>
      <c r="D369" s="6" t="n"/>
      <c r="E369" s="6" t="n"/>
      <c r="F369" s="6" t="n"/>
      <c r="G369" s="6" t="n"/>
      <c r="H369" s="6" t="n"/>
      <c r="I369" s="7">
        <f>IF(G369="","",IFERROR(VLOOKUP(G369,Productos!$A:$C,3,FALSE),""))</f>
        <v/>
      </c>
      <c r="J369" s="7" t="n"/>
      <c r="K369" s="8">
        <f>IF(OR(H369="",I369=""),"",H369*I369+N(J369))</f>
        <v/>
      </c>
      <c r="L369" s="6" t="n"/>
      <c r="M369" s="6" t="n"/>
      <c r="N369" s="6" t="n"/>
      <c r="O369" s="6" t="n"/>
      <c r="P369" s="6" t="n"/>
    </row>
    <row r="370">
      <c r="A370" s="5" t="n"/>
      <c r="B370" s="6" t="n"/>
      <c r="C370" s="6" t="n"/>
      <c r="D370" s="6" t="n"/>
      <c r="E370" s="6" t="n"/>
      <c r="F370" s="6" t="n"/>
      <c r="G370" s="6" t="n"/>
      <c r="H370" s="6" t="n"/>
      <c r="I370" s="7">
        <f>IF(G370="","",IFERROR(VLOOKUP(G370,Productos!$A:$C,3,FALSE),""))</f>
        <v/>
      </c>
      <c r="J370" s="7" t="n"/>
      <c r="K370" s="8">
        <f>IF(OR(H370="",I370=""),"",H370*I370+N(J370))</f>
        <v/>
      </c>
      <c r="L370" s="6" t="n"/>
      <c r="M370" s="6" t="n"/>
      <c r="N370" s="6" t="n"/>
      <c r="O370" s="6" t="n"/>
      <c r="P370" s="6" t="n"/>
    </row>
    <row r="371">
      <c r="A371" s="5" t="n"/>
      <c r="B371" s="6" t="n"/>
      <c r="C371" s="6" t="n"/>
      <c r="D371" s="6" t="n"/>
      <c r="E371" s="6" t="n"/>
      <c r="F371" s="6" t="n"/>
      <c r="G371" s="6" t="n"/>
      <c r="H371" s="6" t="n"/>
      <c r="I371" s="7">
        <f>IF(G371="","",IFERROR(VLOOKUP(G371,Productos!$A:$C,3,FALSE),""))</f>
        <v/>
      </c>
      <c r="J371" s="7" t="n"/>
      <c r="K371" s="8">
        <f>IF(OR(H371="",I371=""),"",H371*I371+N(J371))</f>
        <v/>
      </c>
      <c r="L371" s="6" t="n"/>
      <c r="M371" s="6" t="n"/>
      <c r="N371" s="6" t="n"/>
      <c r="O371" s="6" t="n"/>
      <c r="P371" s="6" t="n"/>
    </row>
    <row r="372">
      <c r="A372" s="5" t="n"/>
      <c r="B372" s="6" t="n"/>
      <c r="C372" s="6" t="n"/>
      <c r="D372" s="6" t="n"/>
      <c r="E372" s="6" t="n"/>
      <c r="F372" s="6" t="n"/>
      <c r="G372" s="6" t="n"/>
      <c r="H372" s="6" t="n"/>
      <c r="I372" s="7">
        <f>IF(G372="","",IFERROR(VLOOKUP(G372,Productos!$A:$C,3,FALSE),""))</f>
        <v/>
      </c>
      <c r="J372" s="7" t="n"/>
      <c r="K372" s="8">
        <f>IF(OR(H372="",I372=""),"",H372*I372+N(J372))</f>
        <v/>
      </c>
      <c r="L372" s="6" t="n"/>
      <c r="M372" s="6" t="n"/>
      <c r="N372" s="6" t="n"/>
      <c r="O372" s="6" t="n"/>
      <c r="P372" s="6" t="n"/>
    </row>
    <row r="373">
      <c r="A373" s="5" t="n"/>
      <c r="B373" s="6" t="n"/>
      <c r="C373" s="6" t="n"/>
      <c r="D373" s="6" t="n"/>
      <c r="E373" s="6" t="n"/>
      <c r="F373" s="6" t="n"/>
      <c r="G373" s="6" t="n"/>
      <c r="H373" s="6" t="n"/>
      <c r="I373" s="7">
        <f>IF(G373="","",IFERROR(VLOOKUP(G373,Productos!$A:$C,3,FALSE),""))</f>
        <v/>
      </c>
      <c r="J373" s="7" t="n"/>
      <c r="K373" s="8">
        <f>IF(OR(H373="",I373=""),"",H373*I373+N(J373))</f>
        <v/>
      </c>
      <c r="L373" s="6" t="n"/>
      <c r="M373" s="6" t="n"/>
      <c r="N373" s="6" t="n"/>
      <c r="O373" s="6" t="n"/>
      <c r="P373" s="6" t="n"/>
    </row>
    <row r="374">
      <c r="A374" s="5" t="n"/>
      <c r="B374" s="6" t="n"/>
      <c r="C374" s="6" t="n"/>
      <c r="D374" s="6" t="n"/>
      <c r="E374" s="6" t="n"/>
      <c r="F374" s="6" t="n"/>
      <c r="G374" s="6" t="n"/>
      <c r="H374" s="6" t="n"/>
      <c r="I374" s="7">
        <f>IF(G374="","",IFERROR(VLOOKUP(G374,Productos!$A:$C,3,FALSE),""))</f>
        <v/>
      </c>
      <c r="J374" s="7" t="n"/>
      <c r="K374" s="8">
        <f>IF(OR(H374="",I374=""),"",H374*I374+N(J374))</f>
        <v/>
      </c>
      <c r="L374" s="6" t="n"/>
      <c r="M374" s="6" t="n"/>
      <c r="N374" s="6" t="n"/>
      <c r="O374" s="6" t="n"/>
      <c r="P374" s="6" t="n"/>
    </row>
    <row r="375">
      <c r="A375" s="5" t="n"/>
      <c r="B375" s="6" t="n"/>
      <c r="C375" s="6" t="n"/>
      <c r="D375" s="6" t="n"/>
      <c r="E375" s="6" t="n"/>
      <c r="F375" s="6" t="n"/>
      <c r="G375" s="6" t="n"/>
      <c r="H375" s="6" t="n"/>
      <c r="I375" s="7">
        <f>IF(G375="","",IFERROR(VLOOKUP(G375,Productos!$A:$C,3,FALSE),""))</f>
        <v/>
      </c>
      <c r="J375" s="7" t="n"/>
      <c r="K375" s="8">
        <f>IF(OR(H375="",I375=""),"",H375*I375+N(J375))</f>
        <v/>
      </c>
      <c r="L375" s="6" t="n"/>
      <c r="M375" s="6" t="n"/>
      <c r="N375" s="6" t="n"/>
      <c r="O375" s="6" t="n"/>
      <c r="P375" s="6" t="n"/>
    </row>
    <row r="376">
      <c r="A376" s="5" t="n"/>
      <c r="B376" s="6" t="n"/>
      <c r="C376" s="6" t="n"/>
      <c r="D376" s="6" t="n"/>
      <c r="E376" s="6" t="n"/>
      <c r="F376" s="6" t="n"/>
      <c r="G376" s="6" t="n"/>
      <c r="H376" s="6" t="n"/>
      <c r="I376" s="7">
        <f>IF(G376="","",IFERROR(VLOOKUP(G376,Productos!$A:$C,3,FALSE),""))</f>
        <v/>
      </c>
      <c r="J376" s="7" t="n"/>
      <c r="K376" s="8">
        <f>IF(OR(H376="",I376=""),"",H376*I376+N(J376))</f>
        <v/>
      </c>
      <c r="L376" s="6" t="n"/>
      <c r="M376" s="6" t="n"/>
      <c r="N376" s="6" t="n"/>
      <c r="O376" s="6" t="n"/>
      <c r="P376" s="6" t="n"/>
    </row>
    <row r="377">
      <c r="A377" s="5" t="n"/>
      <c r="B377" s="6" t="n"/>
      <c r="C377" s="6" t="n"/>
      <c r="D377" s="6" t="n"/>
      <c r="E377" s="6" t="n"/>
      <c r="F377" s="6" t="n"/>
      <c r="G377" s="6" t="n"/>
      <c r="H377" s="6" t="n"/>
      <c r="I377" s="7">
        <f>IF(G377="","",IFERROR(VLOOKUP(G377,Productos!$A:$C,3,FALSE),""))</f>
        <v/>
      </c>
      <c r="J377" s="7" t="n"/>
      <c r="K377" s="8">
        <f>IF(OR(H377="",I377=""),"",H377*I377+N(J377))</f>
        <v/>
      </c>
      <c r="L377" s="6" t="n"/>
      <c r="M377" s="6" t="n"/>
      <c r="N377" s="6" t="n"/>
      <c r="O377" s="6" t="n"/>
      <c r="P377" s="6" t="n"/>
    </row>
    <row r="378">
      <c r="A378" s="5" t="n"/>
      <c r="B378" s="6" t="n"/>
      <c r="C378" s="6" t="n"/>
      <c r="D378" s="6" t="n"/>
      <c r="E378" s="6" t="n"/>
      <c r="F378" s="6" t="n"/>
      <c r="G378" s="6" t="n"/>
      <c r="H378" s="6" t="n"/>
      <c r="I378" s="7">
        <f>IF(G378="","",IFERROR(VLOOKUP(G378,Productos!$A:$C,3,FALSE),""))</f>
        <v/>
      </c>
      <c r="J378" s="7" t="n"/>
      <c r="K378" s="8">
        <f>IF(OR(H378="",I378=""),"",H378*I378+N(J378))</f>
        <v/>
      </c>
      <c r="L378" s="6" t="n"/>
      <c r="M378" s="6" t="n"/>
      <c r="N378" s="6" t="n"/>
      <c r="O378" s="6" t="n"/>
      <c r="P378" s="6" t="n"/>
    </row>
    <row r="379">
      <c r="A379" s="5" t="n"/>
      <c r="B379" s="6" t="n"/>
      <c r="C379" s="6" t="n"/>
      <c r="D379" s="6" t="n"/>
      <c r="E379" s="6" t="n"/>
      <c r="F379" s="6" t="n"/>
      <c r="G379" s="6" t="n"/>
      <c r="H379" s="6" t="n"/>
      <c r="I379" s="7">
        <f>IF(G379="","",IFERROR(VLOOKUP(G379,Productos!$A:$C,3,FALSE),""))</f>
        <v/>
      </c>
      <c r="J379" s="7" t="n"/>
      <c r="K379" s="8">
        <f>IF(OR(H379="",I379=""),"",H379*I379+N(J379))</f>
        <v/>
      </c>
      <c r="L379" s="6" t="n"/>
      <c r="M379" s="6" t="n"/>
      <c r="N379" s="6" t="n"/>
      <c r="O379" s="6" t="n"/>
      <c r="P379" s="6" t="n"/>
    </row>
    <row r="380">
      <c r="A380" s="5" t="n"/>
      <c r="B380" s="6" t="n"/>
      <c r="C380" s="6" t="n"/>
      <c r="D380" s="6" t="n"/>
      <c r="E380" s="6" t="n"/>
      <c r="F380" s="6" t="n"/>
      <c r="G380" s="6" t="n"/>
      <c r="H380" s="6" t="n"/>
      <c r="I380" s="7">
        <f>IF(G380="","",IFERROR(VLOOKUP(G380,Productos!$A:$C,3,FALSE),""))</f>
        <v/>
      </c>
      <c r="J380" s="7" t="n"/>
      <c r="K380" s="8">
        <f>IF(OR(H380="",I380=""),"",H380*I380+N(J380))</f>
        <v/>
      </c>
      <c r="L380" s="6" t="n"/>
      <c r="M380" s="6" t="n"/>
      <c r="N380" s="6" t="n"/>
      <c r="O380" s="6" t="n"/>
      <c r="P380" s="6" t="n"/>
    </row>
    <row r="381">
      <c r="A381" s="5" t="n"/>
      <c r="B381" s="6" t="n"/>
      <c r="C381" s="6" t="n"/>
      <c r="D381" s="6" t="n"/>
      <c r="E381" s="6" t="n"/>
      <c r="F381" s="6" t="n"/>
      <c r="G381" s="6" t="n"/>
      <c r="H381" s="6" t="n"/>
      <c r="I381" s="7">
        <f>IF(G381="","",IFERROR(VLOOKUP(G381,Productos!$A:$C,3,FALSE),""))</f>
        <v/>
      </c>
      <c r="J381" s="7" t="n"/>
      <c r="K381" s="8">
        <f>IF(OR(H381="",I381=""),"",H381*I381+N(J381))</f>
        <v/>
      </c>
      <c r="L381" s="6" t="n"/>
      <c r="M381" s="6" t="n"/>
      <c r="N381" s="6" t="n"/>
      <c r="O381" s="6" t="n"/>
      <c r="P381" s="6" t="n"/>
    </row>
    <row r="382">
      <c r="A382" s="5" t="n"/>
      <c r="B382" s="6" t="n"/>
      <c r="C382" s="6" t="n"/>
      <c r="D382" s="6" t="n"/>
      <c r="E382" s="6" t="n"/>
      <c r="F382" s="6" t="n"/>
      <c r="G382" s="6" t="n"/>
      <c r="H382" s="6" t="n"/>
      <c r="I382" s="7">
        <f>IF(G382="","",IFERROR(VLOOKUP(G382,Productos!$A:$C,3,FALSE),""))</f>
        <v/>
      </c>
      <c r="J382" s="7" t="n"/>
      <c r="K382" s="8">
        <f>IF(OR(H382="",I382=""),"",H382*I382+N(J382))</f>
        <v/>
      </c>
      <c r="L382" s="6" t="n"/>
      <c r="M382" s="6" t="n"/>
      <c r="N382" s="6" t="n"/>
      <c r="O382" s="6" t="n"/>
      <c r="P382" s="6" t="n"/>
    </row>
    <row r="383">
      <c r="A383" s="5" t="n"/>
      <c r="B383" s="6" t="n"/>
      <c r="C383" s="6" t="n"/>
      <c r="D383" s="6" t="n"/>
      <c r="E383" s="6" t="n"/>
      <c r="F383" s="6" t="n"/>
      <c r="G383" s="6" t="n"/>
      <c r="H383" s="6" t="n"/>
      <c r="I383" s="7">
        <f>IF(G383="","",IFERROR(VLOOKUP(G383,Productos!$A:$C,3,FALSE),""))</f>
        <v/>
      </c>
      <c r="J383" s="7" t="n"/>
      <c r="K383" s="8">
        <f>IF(OR(H383="",I383=""),"",H383*I383+N(J383))</f>
        <v/>
      </c>
      <c r="L383" s="6" t="n"/>
      <c r="M383" s="6" t="n"/>
      <c r="N383" s="6" t="n"/>
      <c r="O383" s="6" t="n"/>
      <c r="P383" s="6" t="n"/>
    </row>
    <row r="384">
      <c r="A384" s="5" t="n"/>
      <c r="B384" s="6" t="n"/>
      <c r="C384" s="6" t="n"/>
      <c r="D384" s="6" t="n"/>
      <c r="E384" s="6" t="n"/>
      <c r="F384" s="6" t="n"/>
      <c r="G384" s="6" t="n"/>
      <c r="H384" s="6" t="n"/>
      <c r="I384" s="7">
        <f>IF(G384="","",IFERROR(VLOOKUP(G384,Productos!$A:$C,3,FALSE),""))</f>
        <v/>
      </c>
      <c r="J384" s="7" t="n"/>
      <c r="K384" s="8">
        <f>IF(OR(H384="",I384=""),"",H384*I384+N(J384))</f>
        <v/>
      </c>
      <c r="L384" s="6" t="n"/>
      <c r="M384" s="6" t="n"/>
      <c r="N384" s="6" t="n"/>
      <c r="O384" s="6" t="n"/>
      <c r="P384" s="6" t="n"/>
    </row>
    <row r="385">
      <c r="A385" s="5" t="n"/>
      <c r="B385" s="6" t="n"/>
      <c r="C385" s="6" t="n"/>
      <c r="D385" s="6" t="n"/>
      <c r="E385" s="6" t="n"/>
      <c r="F385" s="6" t="n"/>
      <c r="G385" s="6" t="n"/>
      <c r="H385" s="6" t="n"/>
      <c r="I385" s="7">
        <f>IF(G385="","",IFERROR(VLOOKUP(G385,Productos!$A:$C,3,FALSE),""))</f>
        <v/>
      </c>
      <c r="J385" s="7" t="n"/>
      <c r="K385" s="8">
        <f>IF(OR(H385="",I385=""),"",H385*I385+N(J385))</f>
        <v/>
      </c>
      <c r="L385" s="6" t="n"/>
      <c r="M385" s="6" t="n"/>
      <c r="N385" s="6" t="n"/>
      <c r="O385" s="6" t="n"/>
      <c r="P385" s="6" t="n"/>
    </row>
    <row r="386">
      <c r="A386" s="5" t="n"/>
      <c r="B386" s="6" t="n"/>
      <c r="C386" s="6" t="n"/>
      <c r="D386" s="6" t="n"/>
      <c r="E386" s="6" t="n"/>
      <c r="F386" s="6" t="n"/>
      <c r="G386" s="6" t="n"/>
      <c r="H386" s="6" t="n"/>
      <c r="I386" s="7">
        <f>IF(G386="","",IFERROR(VLOOKUP(G386,Productos!$A:$C,3,FALSE),""))</f>
        <v/>
      </c>
      <c r="J386" s="7" t="n"/>
      <c r="K386" s="8">
        <f>IF(OR(H386="",I386=""),"",H386*I386+N(J386))</f>
        <v/>
      </c>
      <c r="L386" s="6" t="n"/>
      <c r="M386" s="6" t="n"/>
      <c r="N386" s="6" t="n"/>
      <c r="O386" s="6" t="n"/>
      <c r="P386" s="6" t="n"/>
    </row>
    <row r="387">
      <c r="A387" s="5" t="n"/>
      <c r="B387" s="6" t="n"/>
      <c r="C387" s="6" t="n"/>
      <c r="D387" s="6" t="n"/>
      <c r="E387" s="6" t="n"/>
      <c r="F387" s="6" t="n"/>
      <c r="G387" s="6" t="n"/>
      <c r="H387" s="6" t="n"/>
      <c r="I387" s="7">
        <f>IF(G387="","",IFERROR(VLOOKUP(G387,Productos!$A:$C,3,FALSE),""))</f>
        <v/>
      </c>
      <c r="J387" s="7" t="n"/>
      <c r="K387" s="8">
        <f>IF(OR(H387="",I387=""),"",H387*I387+N(J387))</f>
        <v/>
      </c>
      <c r="L387" s="6" t="n"/>
      <c r="M387" s="6" t="n"/>
      <c r="N387" s="6" t="n"/>
      <c r="O387" s="6" t="n"/>
      <c r="P387" s="6" t="n"/>
    </row>
    <row r="388">
      <c r="A388" s="5" t="n"/>
      <c r="B388" s="6" t="n"/>
      <c r="C388" s="6" t="n"/>
      <c r="D388" s="6" t="n"/>
      <c r="E388" s="6" t="n"/>
      <c r="F388" s="6" t="n"/>
      <c r="G388" s="6" t="n"/>
      <c r="H388" s="6" t="n"/>
      <c r="I388" s="7">
        <f>IF(G388="","",IFERROR(VLOOKUP(G388,Productos!$A:$C,3,FALSE),""))</f>
        <v/>
      </c>
      <c r="J388" s="7" t="n"/>
      <c r="K388" s="8">
        <f>IF(OR(H388="",I388=""),"",H388*I388+N(J388))</f>
        <v/>
      </c>
      <c r="L388" s="6" t="n"/>
      <c r="M388" s="6" t="n"/>
      <c r="N388" s="6" t="n"/>
      <c r="O388" s="6" t="n"/>
      <c r="P388" s="6" t="n"/>
    </row>
    <row r="389">
      <c r="A389" s="5" t="n"/>
      <c r="B389" s="6" t="n"/>
      <c r="C389" s="6" t="n"/>
      <c r="D389" s="6" t="n"/>
      <c r="E389" s="6" t="n"/>
      <c r="F389" s="6" t="n"/>
      <c r="G389" s="6" t="n"/>
      <c r="H389" s="6" t="n"/>
      <c r="I389" s="7">
        <f>IF(G389="","",IFERROR(VLOOKUP(G389,Productos!$A:$C,3,FALSE),""))</f>
        <v/>
      </c>
      <c r="J389" s="7" t="n"/>
      <c r="K389" s="8">
        <f>IF(OR(H389="",I389=""),"",H389*I389+N(J389))</f>
        <v/>
      </c>
      <c r="L389" s="6" t="n"/>
      <c r="M389" s="6" t="n"/>
      <c r="N389" s="6" t="n"/>
      <c r="O389" s="6" t="n"/>
      <c r="P389" s="6" t="n"/>
    </row>
    <row r="390">
      <c r="A390" s="5" t="n"/>
      <c r="B390" s="6" t="n"/>
      <c r="C390" s="6" t="n"/>
      <c r="D390" s="6" t="n"/>
      <c r="E390" s="6" t="n"/>
      <c r="F390" s="6" t="n"/>
      <c r="G390" s="6" t="n"/>
      <c r="H390" s="6" t="n"/>
      <c r="I390" s="7">
        <f>IF(G390="","",IFERROR(VLOOKUP(G390,Productos!$A:$C,3,FALSE),""))</f>
        <v/>
      </c>
      <c r="J390" s="7" t="n"/>
      <c r="K390" s="8">
        <f>IF(OR(H390="",I390=""),"",H390*I390+N(J390))</f>
        <v/>
      </c>
      <c r="L390" s="6" t="n"/>
      <c r="M390" s="6" t="n"/>
      <c r="N390" s="6" t="n"/>
      <c r="O390" s="6" t="n"/>
      <c r="P390" s="6" t="n"/>
    </row>
    <row r="391">
      <c r="A391" s="5" t="n"/>
      <c r="B391" s="6" t="n"/>
      <c r="C391" s="6" t="n"/>
      <c r="D391" s="6" t="n"/>
      <c r="E391" s="6" t="n"/>
      <c r="F391" s="6" t="n"/>
      <c r="G391" s="6" t="n"/>
      <c r="H391" s="6" t="n"/>
      <c r="I391" s="7">
        <f>IF(G391="","",IFERROR(VLOOKUP(G391,Productos!$A:$C,3,FALSE),""))</f>
        <v/>
      </c>
      <c r="J391" s="7" t="n"/>
      <c r="K391" s="8">
        <f>IF(OR(H391="",I391=""),"",H391*I391+N(J391))</f>
        <v/>
      </c>
      <c r="L391" s="6" t="n"/>
      <c r="M391" s="6" t="n"/>
      <c r="N391" s="6" t="n"/>
      <c r="O391" s="6" t="n"/>
      <c r="P391" s="6" t="n"/>
    </row>
    <row r="392">
      <c r="A392" s="5" t="n"/>
      <c r="B392" s="6" t="n"/>
      <c r="C392" s="6" t="n"/>
      <c r="D392" s="6" t="n"/>
      <c r="E392" s="6" t="n"/>
      <c r="F392" s="6" t="n"/>
      <c r="G392" s="6" t="n"/>
      <c r="H392" s="6" t="n"/>
      <c r="I392" s="7">
        <f>IF(G392="","",IFERROR(VLOOKUP(G392,Productos!$A:$C,3,FALSE),""))</f>
        <v/>
      </c>
      <c r="J392" s="7" t="n"/>
      <c r="K392" s="8">
        <f>IF(OR(H392="",I392=""),"",H392*I392+N(J392))</f>
        <v/>
      </c>
      <c r="L392" s="6" t="n"/>
      <c r="M392" s="6" t="n"/>
      <c r="N392" s="6" t="n"/>
      <c r="O392" s="6" t="n"/>
      <c r="P392" s="6" t="n"/>
    </row>
    <row r="393">
      <c r="A393" s="5" t="n"/>
      <c r="B393" s="6" t="n"/>
      <c r="C393" s="6" t="n"/>
      <c r="D393" s="6" t="n"/>
      <c r="E393" s="6" t="n"/>
      <c r="F393" s="6" t="n"/>
      <c r="G393" s="6" t="n"/>
      <c r="H393" s="6" t="n"/>
      <c r="I393" s="7">
        <f>IF(G393="","",IFERROR(VLOOKUP(G393,Productos!$A:$C,3,FALSE),""))</f>
        <v/>
      </c>
      <c r="J393" s="7" t="n"/>
      <c r="K393" s="8">
        <f>IF(OR(H393="",I393=""),"",H393*I393+N(J393))</f>
        <v/>
      </c>
      <c r="L393" s="6" t="n"/>
      <c r="M393" s="6" t="n"/>
      <c r="N393" s="6" t="n"/>
      <c r="O393" s="6" t="n"/>
      <c r="P393" s="6" t="n"/>
    </row>
    <row r="394">
      <c r="A394" s="5" t="n"/>
      <c r="B394" s="6" t="n"/>
      <c r="C394" s="6" t="n"/>
      <c r="D394" s="6" t="n"/>
      <c r="E394" s="6" t="n"/>
      <c r="F394" s="6" t="n"/>
      <c r="G394" s="6" t="n"/>
      <c r="H394" s="6" t="n"/>
      <c r="I394" s="7">
        <f>IF(G394="","",IFERROR(VLOOKUP(G394,Productos!$A:$C,3,FALSE),""))</f>
        <v/>
      </c>
      <c r="J394" s="7" t="n"/>
      <c r="K394" s="8">
        <f>IF(OR(H394="",I394=""),"",H394*I394+N(J394))</f>
        <v/>
      </c>
      <c r="L394" s="6" t="n"/>
      <c r="M394" s="6" t="n"/>
      <c r="N394" s="6" t="n"/>
      <c r="O394" s="6" t="n"/>
      <c r="P394" s="6" t="n"/>
    </row>
    <row r="395">
      <c r="A395" s="5" t="n"/>
      <c r="B395" s="6" t="n"/>
      <c r="C395" s="6" t="n"/>
      <c r="D395" s="6" t="n"/>
      <c r="E395" s="6" t="n"/>
      <c r="F395" s="6" t="n"/>
      <c r="G395" s="6" t="n"/>
      <c r="H395" s="6" t="n"/>
      <c r="I395" s="7">
        <f>IF(G395="","",IFERROR(VLOOKUP(G395,Productos!$A:$C,3,FALSE),""))</f>
        <v/>
      </c>
      <c r="J395" s="7" t="n"/>
      <c r="K395" s="8">
        <f>IF(OR(H395="",I395=""),"",H395*I395+N(J395))</f>
        <v/>
      </c>
      <c r="L395" s="6" t="n"/>
      <c r="M395" s="6" t="n"/>
      <c r="N395" s="6" t="n"/>
      <c r="O395" s="6" t="n"/>
      <c r="P395" s="6" t="n"/>
    </row>
    <row r="396">
      <c r="A396" s="5" t="n"/>
      <c r="B396" s="6" t="n"/>
      <c r="C396" s="6" t="n"/>
      <c r="D396" s="6" t="n"/>
      <c r="E396" s="6" t="n"/>
      <c r="F396" s="6" t="n"/>
      <c r="G396" s="6" t="n"/>
      <c r="H396" s="6" t="n"/>
      <c r="I396" s="7">
        <f>IF(G396="","",IFERROR(VLOOKUP(G396,Productos!$A:$C,3,FALSE),""))</f>
        <v/>
      </c>
      <c r="J396" s="7" t="n"/>
      <c r="K396" s="8">
        <f>IF(OR(H396="",I396=""),"",H396*I396+N(J396))</f>
        <v/>
      </c>
      <c r="L396" s="6" t="n"/>
      <c r="M396" s="6" t="n"/>
      <c r="N396" s="6" t="n"/>
      <c r="O396" s="6" t="n"/>
      <c r="P396" s="6" t="n"/>
    </row>
    <row r="397">
      <c r="A397" s="5" t="n"/>
      <c r="B397" s="6" t="n"/>
      <c r="C397" s="6" t="n"/>
      <c r="D397" s="6" t="n"/>
      <c r="E397" s="6" t="n"/>
      <c r="F397" s="6" t="n"/>
      <c r="G397" s="6" t="n"/>
      <c r="H397" s="6" t="n"/>
      <c r="I397" s="7">
        <f>IF(G397="","",IFERROR(VLOOKUP(G397,Productos!$A:$C,3,FALSE),""))</f>
        <v/>
      </c>
      <c r="J397" s="7" t="n"/>
      <c r="K397" s="8">
        <f>IF(OR(H397="",I397=""),"",H397*I397+N(J397))</f>
        <v/>
      </c>
      <c r="L397" s="6" t="n"/>
      <c r="M397" s="6" t="n"/>
      <c r="N397" s="6" t="n"/>
      <c r="O397" s="6" t="n"/>
      <c r="P397" s="6" t="n"/>
    </row>
    <row r="398">
      <c r="A398" s="5" t="n"/>
      <c r="B398" s="6" t="n"/>
      <c r="C398" s="6" t="n"/>
      <c r="D398" s="6" t="n"/>
      <c r="E398" s="6" t="n"/>
      <c r="F398" s="6" t="n"/>
      <c r="G398" s="6" t="n"/>
      <c r="H398" s="6" t="n"/>
      <c r="I398" s="7">
        <f>IF(G398="","",IFERROR(VLOOKUP(G398,Productos!$A:$C,3,FALSE),""))</f>
        <v/>
      </c>
      <c r="J398" s="7" t="n"/>
      <c r="K398" s="8">
        <f>IF(OR(H398="",I398=""),"",H398*I398+N(J398))</f>
        <v/>
      </c>
      <c r="L398" s="6" t="n"/>
      <c r="M398" s="6" t="n"/>
      <c r="N398" s="6" t="n"/>
      <c r="O398" s="6" t="n"/>
      <c r="P398" s="6" t="n"/>
    </row>
    <row r="399">
      <c r="A399" s="5" t="n"/>
      <c r="B399" s="6" t="n"/>
      <c r="C399" s="6" t="n"/>
      <c r="D399" s="6" t="n"/>
      <c r="E399" s="6" t="n"/>
      <c r="F399" s="6" t="n"/>
      <c r="G399" s="6" t="n"/>
      <c r="H399" s="6" t="n"/>
      <c r="I399" s="7">
        <f>IF(G399="","",IFERROR(VLOOKUP(G399,Productos!$A:$C,3,FALSE),""))</f>
        <v/>
      </c>
      <c r="J399" s="7" t="n"/>
      <c r="K399" s="8">
        <f>IF(OR(H399="",I399=""),"",H399*I399+N(J399))</f>
        <v/>
      </c>
      <c r="L399" s="6" t="n"/>
      <c r="M399" s="6" t="n"/>
      <c r="N399" s="6" t="n"/>
      <c r="O399" s="6" t="n"/>
      <c r="P399" s="6" t="n"/>
    </row>
    <row r="400">
      <c r="A400" s="5" t="n"/>
      <c r="B400" s="6" t="n"/>
      <c r="C400" s="6" t="n"/>
      <c r="D400" s="6" t="n"/>
      <c r="E400" s="6" t="n"/>
      <c r="F400" s="6" t="n"/>
      <c r="G400" s="6" t="n"/>
      <c r="H400" s="6" t="n"/>
      <c r="I400" s="7">
        <f>IF(G400="","",IFERROR(VLOOKUP(G400,Productos!$A:$C,3,FALSE),""))</f>
        <v/>
      </c>
      <c r="J400" s="7" t="n"/>
      <c r="K400" s="8">
        <f>IF(OR(H400="",I400=""),"",H400*I400+N(J400))</f>
        <v/>
      </c>
      <c r="L400" s="6" t="n"/>
      <c r="M400" s="6" t="n"/>
      <c r="N400" s="6" t="n"/>
      <c r="O400" s="6" t="n"/>
      <c r="P400" s="6" t="n"/>
    </row>
    <row r="401">
      <c r="A401" s="5" t="n"/>
      <c r="B401" s="6" t="n"/>
      <c r="C401" s="6" t="n"/>
      <c r="D401" s="6" t="n"/>
      <c r="E401" s="6" t="n"/>
      <c r="F401" s="6" t="n"/>
      <c r="G401" s="6" t="n"/>
      <c r="H401" s="6" t="n"/>
      <c r="I401" s="7">
        <f>IF(G401="","",IFERROR(VLOOKUP(G401,Productos!$A:$C,3,FALSE),""))</f>
        <v/>
      </c>
      <c r="J401" s="7" t="n"/>
      <c r="K401" s="8">
        <f>IF(OR(H401="",I401=""),"",H401*I401+N(J401))</f>
        <v/>
      </c>
      <c r="L401" s="6" t="n"/>
      <c r="M401" s="6" t="n"/>
      <c r="N401" s="6" t="n"/>
      <c r="O401" s="6" t="n"/>
      <c r="P401" s="6" t="n"/>
    </row>
    <row r="402">
      <c r="A402" s="5" t="n"/>
      <c r="B402" s="6" t="n"/>
      <c r="C402" s="6" t="n"/>
      <c r="D402" s="6" t="n"/>
      <c r="E402" s="6" t="n"/>
      <c r="F402" s="6" t="n"/>
      <c r="G402" s="6" t="n"/>
      <c r="H402" s="6" t="n"/>
      <c r="I402" s="7">
        <f>IF(G402="","",IFERROR(VLOOKUP(G402,Productos!$A:$C,3,FALSE),""))</f>
        <v/>
      </c>
      <c r="J402" s="7" t="n"/>
      <c r="K402" s="8">
        <f>IF(OR(H402="",I402=""),"",H402*I402+N(J402))</f>
        <v/>
      </c>
      <c r="L402" s="6" t="n"/>
      <c r="M402" s="6" t="n"/>
      <c r="N402" s="6" t="n"/>
      <c r="O402" s="6" t="n"/>
      <c r="P402" s="6" t="n"/>
    </row>
    <row r="403">
      <c r="A403" s="5" t="n"/>
      <c r="B403" s="6" t="n"/>
      <c r="C403" s="6" t="n"/>
      <c r="D403" s="6" t="n"/>
      <c r="E403" s="6" t="n"/>
      <c r="F403" s="6" t="n"/>
      <c r="G403" s="6" t="n"/>
      <c r="H403" s="6" t="n"/>
      <c r="I403" s="7">
        <f>IF(G403="","",IFERROR(VLOOKUP(G403,Productos!$A:$C,3,FALSE),""))</f>
        <v/>
      </c>
      <c r="J403" s="7" t="n"/>
      <c r="K403" s="8">
        <f>IF(OR(H403="",I403=""),"",H403*I403+N(J403))</f>
        <v/>
      </c>
      <c r="L403" s="6" t="n"/>
      <c r="M403" s="6" t="n"/>
      <c r="N403" s="6" t="n"/>
      <c r="O403" s="6" t="n"/>
      <c r="P403" s="6" t="n"/>
    </row>
    <row r="404">
      <c r="A404" s="5" t="n"/>
      <c r="B404" s="6" t="n"/>
      <c r="C404" s="6" t="n"/>
      <c r="D404" s="6" t="n"/>
      <c r="E404" s="6" t="n"/>
      <c r="F404" s="6" t="n"/>
      <c r="G404" s="6" t="n"/>
      <c r="H404" s="6" t="n"/>
      <c r="I404" s="7">
        <f>IF(G404="","",IFERROR(VLOOKUP(G404,Productos!$A:$C,3,FALSE),""))</f>
        <v/>
      </c>
      <c r="J404" s="7" t="n"/>
      <c r="K404" s="8">
        <f>IF(OR(H404="",I404=""),"",H404*I404+N(J404))</f>
        <v/>
      </c>
      <c r="L404" s="6" t="n"/>
      <c r="M404" s="6" t="n"/>
      <c r="N404" s="6" t="n"/>
      <c r="O404" s="6" t="n"/>
      <c r="P404" s="6" t="n"/>
    </row>
    <row r="405">
      <c r="A405" s="5" t="n"/>
      <c r="B405" s="6" t="n"/>
      <c r="C405" s="6" t="n"/>
      <c r="D405" s="6" t="n"/>
      <c r="E405" s="6" t="n"/>
      <c r="F405" s="6" t="n"/>
      <c r="G405" s="6" t="n"/>
      <c r="H405" s="6" t="n"/>
      <c r="I405" s="7">
        <f>IF(G405="","",IFERROR(VLOOKUP(G405,Productos!$A:$C,3,FALSE),""))</f>
        <v/>
      </c>
      <c r="J405" s="7" t="n"/>
      <c r="K405" s="8">
        <f>IF(OR(H405="",I405=""),"",H405*I405+N(J405))</f>
        <v/>
      </c>
      <c r="L405" s="6" t="n"/>
      <c r="M405" s="6" t="n"/>
      <c r="N405" s="6" t="n"/>
      <c r="O405" s="6" t="n"/>
      <c r="P405" s="6" t="n"/>
    </row>
    <row r="406">
      <c r="A406" s="5" t="n"/>
      <c r="B406" s="6" t="n"/>
      <c r="C406" s="6" t="n"/>
      <c r="D406" s="6" t="n"/>
      <c r="E406" s="6" t="n"/>
      <c r="F406" s="6" t="n"/>
      <c r="G406" s="6" t="n"/>
      <c r="H406" s="6" t="n"/>
      <c r="I406" s="7">
        <f>IF(G406="","",IFERROR(VLOOKUP(G406,Productos!$A:$C,3,FALSE),""))</f>
        <v/>
      </c>
      <c r="J406" s="7" t="n"/>
      <c r="K406" s="8">
        <f>IF(OR(H406="",I406=""),"",H406*I406+N(J406))</f>
        <v/>
      </c>
      <c r="L406" s="6" t="n"/>
      <c r="M406" s="6" t="n"/>
      <c r="N406" s="6" t="n"/>
      <c r="O406" s="6" t="n"/>
      <c r="P406" s="6" t="n"/>
    </row>
    <row r="407">
      <c r="A407" s="5" t="n"/>
      <c r="B407" s="6" t="n"/>
      <c r="C407" s="6" t="n"/>
      <c r="D407" s="6" t="n"/>
      <c r="E407" s="6" t="n"/>
      <c r="F407" s="6" t="n"/>
      <c r="G407" s="6" t="n"/>
      <c r="H407" s="6" t="n"/>
      <c r="I407" s="7">
        <f>IF(G407="","",IFERROR(VLOOKUP(G407,Productos!$A:$C,3,FALSE),""))</f>
        <v/>
      </c>
      <c r="J407" s="7" t="n"/>
      <c r="K407" s="8">
        <f>IF(OR(H407="",I407=""),"",H407*I407+N(J407))</f>
        <v/>
      </c>
      <c r="L407" s="6" t="n"/>
      <c r="M407" s="6" t="n"/>
      <c r="N407" s="6" t="n"/>
      <c r="O407" s="6" t="n"/>
      <c r="P407" s="6" t="n"/>
    </row>
    <row r="408">
      <c r="A408" s="5" t="n"/>
      <c r="B408" s="6" t="n"/>
      <c r="C408" s="6" t="n"/>
      <c r="D408" s="6" t="n"/>
      <c r="E408" s="6" t="n"/>
      <c r="F408" s="6" t="n"/>
      <c r="G408" s="6" t="n"/>
      <c r="H408" s="6" t="n"/>
      <c r="I408" s="7">
        <f>IF(G408="","",IFERROR(VLOOKUP(G408,Productos!$A:$C,3,FALSE),""))</f>
        <v/>
      </c>
      <c r="J408" s="7" t="n"/>
      <c r="K408" s="8">
        <f>IF(OR(H408="",I408=""),"",H408*I408+N(J408))</f>
        <v/>
      </c>
      <c r="L408" s="6" t="n"/>
      <c r="M408" s="6" t="n"/>
      <c r="N408" s="6" t="n"/>
      <c r="O408" s="6" t="n"/>
      <c r="P408" s="6" t="n"/>
    </row>
    <row r="409">
      <c r="A409" s="5" t="n"/>
      <c r="B409" s="6" t="n"/>
      <c r="C409" s="6" t="n"/>
      <c r="D409" s="6" t="n"/>
      <c r="E409" s="6" t="n"/>
      <c r="F409" s="6" t="n"/>
      <c r="G409" s="6" t="n"/>
      <c r="H409" s="6" t="n"/>
      <c r="I409" s="7">
        <f>IF(G409="","",IFERROR(VLOOKUP(G409,Productos!$A:$C,3,FALSE),""))</f>
        <v/>
      </c>
      <c r="J409" s="7" t="n"/>
      <c r="K409" s="8">
        <f>IF(OR(H409="",I409=""),"",H409*I409+N(J409))</f>
        <v/>
      </c>
      <c r="L409" s="6" t="n"/>
      <c r="M409" s="6" t="n"/>
      <c r="N409" s="6" t="n"/>
      <c r="O409" s="6" t="n"/>
      <c r="P409" s="6" t="n"/>
    </row>
    <row r="410">
      <c r="A410" s="5" t="n"/>
      <c r="B410" s="6" t="n"/>
      <c r="C410" s="6" t="n"/>
      <c r="D410" s="6" t="n"/>
      <c r="E410" s="6" t="n"/>
      <c r="F410" s="6" t="n"/>
      <c r="G410" s="6" t="n"/>
      <c r="H410" s="6" t="n"/>
      <c r="I410" s="7">
        <f>IF(G410="","",IFERROR(VLOOKUP(G410,Productos!$A:$C,3,FALSE),""))</f>
        <v/>
      </c>
      <c r="J410" s="7" t="n"/>
      <c r="K410" s="8">
        <f>IF(OR(H410="",I410=""),"",H410*I410+N(J410))</f>
        <v/>
      </c>
      <c r="L410" s="6" t="n"/>
      <c r="M410" s="6" t="n"/>
      <c r="N410" s="6" t="n"/>
      <c r="O410" s="6" t="n"/>
      <c r="P410" s="6" t="n"/>
    </row>
    <row r="411">
      <c r="A411" s="5" t="n"/>
      <c r="B411" s="6" t="n"/>
      <c r="C411" s="6" t="n"/>
      <c r="D411" s="6" t="n"/>
      <c r="E411" s="6" t="n"/>
      <c r="F411" s="6" t="n"/>
      <c r="G411" s="6" t="n"/>
      <c r="H411" s="6" t="n"/>
      <c r="I411" s="7">
        <f>IF(G411="","",IFERROR(VLOOKUP(G411,Productos!$A:$C,3,FALSE),""))</f>
        <v/>
      </c>
      <c r="J411" s="7" t="n"/>
      <c r="K411" s="8">
        <f>IF(OR(H411="",I411=""),"",H411*I411+N(J411))</f>
        <v/>
      </c>
      <c r="L411" s="6" t="n"/>
      <c r="M411" s="6" t="n"/>
      <c r="N411" s="6" t="n"/>
      <c r="O411" s="6" t="n"/>
      <c r="P411" s="6" t="n"/>
    </row>
    <row r="412">
      <c r="A412" s="5" t="n"/>
      <c r="B412" s="6" t="n"/>
      <c r="C412" s="6" t="n"/>
      <c r="D412" s="6" t="n"/>
      <c r="E412" s="6" t="n"/>
      <c r="F412" s="6" t="n"/>
      <c r="G412" s="6" t="n"/>
      <c r="H412" s="6" t="n"/>
      <c r="I412" s="7">
        <f>IF(G412="","",IFERROR(VLOOKUP(G412,Productos!$A:$C,3,FALSE),""))</f>
        <v/>
      </c>
      <c r="J412" s="7" t="n"/>
      <c r="K412" s="8">
        <f>IF(OR(H412="",I412=""),"",H412*I412+N(J412))</f>
        <v/>
      </c>
      <c r="L412" s="6" t="n"/>
      <c r="M412" s="6" t="n"/>
      <c r="N412" s="6" t="n"/>
      <c r="O412" s="6" t="n"/>
      <c r="P412" s="6" t="n"/>
    </row>
    <row r="413">
      <c r="A413" s="5" t="n"/>
      <c r="B413" s="6" t="n"/>
      <c r="C413" s="6" t="n"/>
      <c r="D413" s="6" t="n"/>
      <c r="E413" s="6" t="n"/>
      <c r="F413" s="6" t="n"/>
      <c r="G413" s="6" t="n"/>
      <c r="H413" s="6" t="n"/>
      <c r="I413" s="7">
        <f>IF(G413="","",IFERROR(VLOOKUP(G413,Productos!$A:$C,3,FALSE),""))</f>
        <v/>
      </c>
      <c r="J413" s="7" t="n"/>
      <c r="K413" s="8">
        <f>IF(OR(H413="",I413=""),"",H413*I413+N(J413))</f>
        <v/>
      </c>
      <c r="L413" s="6" t="n"/>
      <c r="M413" s="6" t="n"/>
      <c r="N413" s="6" t="n"/>
      <c r="O413" s="6" t="n"/>
      <c r="P413" s="6" t="n"/>
    </row>
    <row r="414">
      <c r="A414" s="5" t="n"/>
      <c r="B414" s="6" t="n"/>
      <c r="C414" s="6" t="n"/>
      <c r="D414" s="6" t="n"/>
      <c r="E414" s="6" t="n"/>
      <c r="F414" s="6" t="n"/>
      <c r="G414" s="6" t="n"/>
      <c r="H414" s="6" t="n"/>
      <c r="I414" s="7">
        <f>IF(G414="","",IFERROR(VLOOKUP(G414,Productos!$A:$C,3,FALSE),""))</f>
        <v/>
      </c>
      <c r="J414" s="7" t="n"/>
      <c r="K414" s="8">
        <f>IF(OR(H414="",I414=""),"",H414*I414+N(J414))</f>
        <v/>
      </c>
      <c r="L414" s="6" t="n"/>
      <c r="M414" s="6" t="n"/>
      <c r="N414" s="6" t="n"/>
      <c r="O414" s="6" t="n"/>
      <c r="P414" s="6" t="n"/>
    </row>
    <row r="415">
      <c r="A415" s="5" t="n"/>
      <c r="B415" s="6" t="n"/>
      <c r="C415" s="6" t="n"/>
      <c r="D415" s="6" t="n"/>
      <c r="E415" s="6" t="n"/>
      <c r="F415" s="6" t="n"/>
      <c r="G415" s="6" t="n"/>
      <c r="H415" s="6" t="n"/>
      <c r="I415" s="7">
        <f>IF(G415="","",IFERROR(VLOOKUP(G415,Productos!$A:$C,3,FALSE),""))</f>
        <v/>
      </c>
      <c r="J415" s="7" t="n"/>
      <c r="K415" s="8">
        <f>IF(OR(H415="",I415=""),"",H415*I415+N(J415))</f>
        <v/>
      </c>
      <c r="L415" s="6" t="n"/>
      <c r="M415" s="6" t="n"/>
      <c r="N415" s="6" t="n"/>
      <c r="O415" s="6" t="n"/>
      <c r="P415" s="6" t="n"/>
    </row>
    <row r="416">
      <c r="A416" s="5" t="n"/>
      <c r="B416" s="6" t="n"/>
      <c r="C416" s="6" t="n"/>
      <c r="D416" s="6" t="n"/>
      <c r="E416" s="6" t="n"/>
      <c r="F416" s="6" t="n"/>
      <c r="G416" s="6" t="n"/>
      <c r="H416" s="6" t="n"/>
      <c r="I416" s="7">
        <f>IF(G416="","",IFERROR(VLOOKUP(G416,Productos!$A:$C,3,FALSE),""))</f>
        <v/>
      </c>
      <c r="J416" s="7" t="n"/>
      <c r="K416" s="8">
        <f>IF(OR(H416="",I416=""),"",H416*I416+N(J416))</f>
        <v/>
      </c>
      <c r="L416" s="6" t="n"/>
      <c r="M416" s="6" t="n"/>
      <c r="N416" s="6" t="n"/>
      <c r="O416" s="6" t="n"/>
      <c r="P416" s="6" t="n"/>
    </row>
    <row r="417">
      <c r="A417" s="5" t="n"/>
      <c r="B417" s="6" t="n"/>
      <c r="C417" s="6" t="n"/>
      <c r="D417" s="6" t="n"/>
      <c r="E417" s="6" t="n"/>
      <c r="F417" s="6" t="n"/>
      <c r="G417" s="6" t="n"/>
      <c r="H417" s="6" t="n"/>
      <c r="I417" s="7">
        <f>IF(G417="","",IFERROR(VLOOKUP(G417,Productos!$A:$C,3,FALSE),""))</f>
        <v/>
      </c>
      <c r="J417" s="7" t="n"/>
      <c r="K417" s="8">
        <f>IF(OR(H417="",I417=""),"",H417*I417+N(J417))</f>
        <v/>
      </c>
      <c r="L417" s="6" t="n"/>
      <c r="M417" s="6" t="n"/>
      <c r="N417" s="6" t="n"/>
      <c r="O417" s="6" t="n"/>
      <c r="P417" s="6" t="n"/>
    </row>
    <row r="418">
      <c r="A418" s="5" t="n"/>
      <c r="B418" s="6" t="n"/>
      <c r="C418" s="6" t="n"/>
      <c r="D418" s="6" t="n"/>
      <c r="E418" s="6" t="n"/>
      <c r="F418" s="6" t="n"/>
      <c r="G418" s="6" t="n"/>
      <c r="H418" s="6" t="n"/>
      <c r="I418" s="7">
        <f>IF(G418="","",IFERROR(VLOOKUP(G418,Productos!$A:$C,3,FALSE),""))</f>
        <v/>
      </c>
      <c r="J418" s="7" t="n"/>
      <c r="K418" s="8">
        <f>IF(OR(H418="",I418=""),"",H418*I418+N(J418))</f>
        <v/>
      </c>
      <c r="L418" s="6" t="n"/>
      <c r="M418" s="6" t="n"/>
      <c r="N418" s="6" t="n"/>
      <c r="O418" s="6" t="n"/>
      <c r="P418" s="6" t="n"/>
    </row>
    <row r="419">
      <c r="A419" s="5" t="n"/>
      <c r="B419" s="6" t="n"/>
      <c r="C419" s="6" t="n"/>
      <c r="D419" s="6" t="n"/>
      <c r="E419" s="6" t="n"/>
      <c r="F419" s="6" t="n"/>
      <c r="G419" s="6" t="n"/>
      <c r="H419" s="6" t="n"/>
      <c r="I419" s="7">
        <f>IF(G419="","",IFERROR(VLOOKUP(G419,Productos!$A:$C,3,FALSE),""))</f>
        <v/>
      </c>
      <c r="J419" s="7" t="n"/>
      <c r="K419" s="8">
        <f>IF(OR(H419="",I419=""),"",H419*I419+N(J419))</f>
        <v/>
      </c>
      <c r="L419" s="6" t="n"/>
      <c r="M419" s="6" t="n"/>
      <c r="N419" s="6" t="n"/>
      <c r="O419" s="6" t="n"/>
      <c r="P419" s="6" t="n"/>
    </row>
    <row r="420">
      <c r="A420" s="5" t="n"/>
      <c r="B420" s="6" t="n"/>
      <c r="C420" s="6" t="n"/>
      <c r="D420" s="6" t="n"/>
      <c r="E420" s="6" t="n"/>
      <c r="F420" s="6" t="n"/>
      <c r="G420" s="6" t="n"/>
      <c r="H420" s="6" t="n"/>
      <c r="I420" s="7">
        <f>IF(G420="","",IFERROR(VLOOKUP(G420,Productos!$A:$C,3,FALSE),""))</f>
        <v/>
      </c>
      <c r="J420" s="7" t="n"/>
      <c r="K420" s="8">
        <f>IF(OR(H420="",I420=""),"",H420*I420+N(J420))</f>
        <v/>
      </c>
      <c r="L420" s="6" t="n"/>
      <c r="M420" s="6" t="n"/>
      <c r="N420" s="6" t="n"/>
      <c r="O420" s="6" t="n"/>
      <c r="P420" s="6" t="n"/>
    </row>
    <row r="421">
      <c r="A421" s="5" t="n"/>
      <c r="B421" s="6" t="n"/>
      <c r="C421" s="6" t="n"/>
      <c r="D421" s="6" t="n"/>
      <c r="E421" s="6" t="n"/>
      <c r="F421" s="6" t="n"/>
      <c r="G421" s="6" t="n"/>
      <c r="H421" s="6" t="n"/>
      <c r="I421" s="7">
        <f>IF(G421="","",IFERROR(VLOOKUP(G421,Productos!$A:$C,3,FALSE),""))</f>
        <v/>
      </c>
      <c r="J421" s="7" t="n"/>
      <c r="K421" s="8">
        <f>IF(OR(H421="",I421=""),"",H421*I421+N(J421))</f>
        <v/>
      </c>
      <c r="L421" s="6" t="n"/>
      <c r="M421" s="6" t="n"/>
      <c r="N421" s="6" t="n"/>
      <c r="O421" s="6" t="n"/>
      <c r="P421" s="6" t="n"/>
    </row>
    <row r="422">
      <c r="A422" s="5" t="n"/>
      <c r="B422" s="6" t="n"/>
      <c r="C422" s="6" t="n"/>
      <c r="D422" s="6" t="n"/>
      <c r="E422" s="6" t="n"/>
      <c r="F422" s="6" t="n"/>
      <c r="G422" s="6" t="n"/>
      <c r="H422" s="6" t="n"/>
      <c r="I422" s="7">
        <f>IF(G422="","",IFERROR(VLOOKUP(G422,Productos!$A:$C,3,FALSE),""))</f>
        <v/>
      </c>
      <c r="J422" s="7" t="n"/>
      <c r="K422" s="8">
        <f>IF(OR(H422="",I422=""),"",H422*I422+N(J422))</f>
        <v/>
      </c>
      <c r="L422" s="6" t="n"/>
      <c r="M422" s="6" t="n"/>
      <c r="N422" s="6" t="n"/>
      <c r="O422" s="6" t="n"/>
      <c r="P422" s="6" t="n"/>
    </row>
    <row r="423">
      <c r="A423" s="5" t="n"/>
      <c r="B423" s="6" t="n"/>
      <c r="C423" s="6" t="n"/>
      <c r="D423" s="6" t="n"/>
      <c r="E423" s="6" t="n"/>
      <c r="F423" s="6" t="n"/>
      <c r="G423" s="6" t="n"/>
      <c r="H423" s="6" t="n"/>
      <c r="I423" s="7">
        <f>IF(G423="","",IFERROR(VLOOKUP(G423,Productos!$A:$C,3,FALSE),""))</f>
        <v/>
      </c>
      <c r="J423" s="7" t="n"/>
      <c r="K423" s="8">
        <f>IF(OR(H423="",I423=""),"",H423*I423+N(J423))</f>
        <v/>
      </c>
      <c r="L423" s="6" t="n"/>
      <c r="M423" s="6" t="n"/>
      <c r="N423" s="6" t="n"/>
      <c r="O423" s="6" t="n"/>
      <c r="P423" s="6" t="n"/>
    </row>
    <row r="424">
      <c r="A424" s="5" t="n"/>
      <c r="B424" s="6" t="n"/>
      <c r="C424" s="6" t="n"/>
      <c r="D424" s="6" t="n"/>
      <c r="E424" s="6" t="n"/>
      <c r="F424" s="6" t="n"/>
      <c r="G424" s="6" t="n"/>
      <c r="H424" s="6" t="n"/>
      <c r="I424" s="7">
        <f>IF(G424="","",IFERROR(VLOOKUP(G424,Productos!$A:$C,3,FALSE),""))</f>
        <v/>
      </c>
      <c r="J424" s="7" t="n"/>
      <c r="K424" s="8">
        <f>IF(OR(H424="",I424=""),"",H424*I424+N(J424))</f>
        <v/>
      </c>
      <c r="L424" s="6" t="n"/>
      <c r="M424" s="6" t="n"/>
      <c r="N424" s="6" t="n"/>
      <c r="O424" s="6" t="n"/>
      <c r="P424" s="6" t="n"/>
    </row>
    <row r="425">
      <c r="A425" s="5" t="n"/>
      <c r="B425" s="6" t="n"/>
      <c r="C425" s="6" t="n"/>
      <c r="D425" s="6" t="n"/>
      <c r="E425" s="6" t="n"/>
      <c r="F425" s="6" t="n"/>
      <c r="G425" s="6" t="n"/>
      <c r="H425" s="6" t="n"/>
      <c r="I425" s="7">
        <f>IF(G425="","",IFERROR(VLOOKUP(G425,Productos!$A:$C,3,FALSE),""))</f>
        <v/>
      </c>
      <c r="J425" s="7" t="n"/>
      <c r="K425" s="8">
        <f>IF(OR(H425="",I425=""),"",H425*I425+N(J425))</f>
        <v/>
      </c>
      <c r="L425" s="6" t="n"/>
      <c r="M425" s="6" t="n"/>
      <c r="N425" s="6" t="n"/>
      <c r="O425" s="6" t="n"/>
      <c r="P425" s="6" t="n"/>
    </row>
    <row r="426">
      <c r="A426" s="5" t="n"/>
      <c r="B426" s="6" t="n"/>
      <c r="C426" s="6" t="n"/>
      <c r="D426" s="6" t="n"/>
      <c r="E426" s="6" t="n"/>
      <c r="F426" s="6" t="n"/>
      <c r="G426" s="6" t="n"/>
      <c r="H426" s="6" t="n"/>
      <c r="I426" s="7">
        <f>IF(G426="","",IFERROR(VLOOKUP(G426,Productos!$A:$C,3,FALSE),""))</f>
        <v/>
      </c>
      <c r="J426" s="7" t="n"/>
      <c r="K426" s="8">
        <f>IF(OR(H426="",I426=""),"",H426*I426+N(J426))</f>
        <v/>
      </c>
      <c r="L426" s="6" t="n"/>
      <c r="M426" s="6" t="n"/>
      <c r="N426" s="6" t="n"/>
      <c r="O426" s="6" t="n"/>
      <c r="P426" s="6" t="n"/>
    </row>
    <row r="427">
      <c r="A427" s="5" t="n"/>
      <c r="B427" s="6" t="n"/>
      <c r="C427" s="6" t="n"/>
      <c r="D427" s="6" t="n"/>
      <c r="E427" s="6" t="n"/>
      <c r="F427" s="6" t="n"/>
      <c r="G427" s="6" t="n"/>
      <c r="H427" s="6" t="n"/>
      <c r="I427" s="7">
        <f>IF(G427="","",IFERROR(VLOOKUP(G427,Productos!$A:$C,3,FALSE),""))</f>
        <v/>
      </c>
      <c r="J427" s="7" t="n"/>
      <c r="K427" s="8">
        <f>IF(OR(H427="",I427=""),"",H427*I427+N(J427))</f>
        <v/>
      </c>
      <c r="L427" s="6" t="n"/>
      <c r="M427" s="6" t="n"/>
      <c r="N427" s="6" t="n"/>
      <c r="O427" s="6" t="n"/>
      <c r="P427" s="6" t="n"/>
    </row>
    <row r="428">
      <c r="A428" s="5" t="n"/>
      <c r="B428" s="6" t="n"/>
      <c r="C428" s="6" t="n"/>
      <c r="D428" s="6" t="n"/>
      <c r="E428" s="6" t="n"/>
      <c r="F428" s="6" t="n"/>
      <c r="G428" s="6" t="n"/>
      <c r="H428" s="6" t="n"/>
      <c r="I428" s="7">
        <f>IF(G428="","",IFERROR(VLOOKUP(G428,Productos!$A:$C,3,FALSE),""))</f>
        <v/>
      </c>
      <c r="J428" s="7" t="n"/>
      <c r="K428" s="8">
        <f>IF(OR(H428="",I428=""),"",H428*I428+N(J428))</f>
        <v/>
      </c>
      <c r="L428" s="6" t="n"/>
      <c r="M428" s="6" t="n"/>
      <c r="N428" s="6" t="n"/>
      <c r="O428" s="6" t="n"/>
      <c r="P428" s="6" t="n"/>
    </row>
    <row r="429">
      <c r="A429" s="5" t="n"/>
      <c r="B429" s="6" t="n"/>
      <c r="C429" s="6" t="n"/>
      <c r="D429" s="6" t="n"/>
      <c r="E429" s="6" t="n"/>
      <c r="F429" s="6" t="n"/>
      <c r="G429" s="6" t="n"/>
      <c r="H429" s="6" t="n"/>
      <c r="I429" s="7">
        <f>IF(G429="","",IFERROR(VLOOKUP(G429,Productos!$A:$C,3,FALSE),""))</f>
        <v/>
      </c>
      <c r="J429" s="7" t="n"/>
      <c r="K429" s="8">
        <f>IF(OR(H429="",I429=""),"",H429*I429+N(J429))</f>
        <v/>
      </c>
      <c r="L429" s="6" t="n"/>
      <c r="M429" s="6" t="n"/>
      <c r="N429" s="6" t="n"/>
      <c r="O429" s="6" t="n"/>
      <c r="P429" s="6" t="n"/>
    </row>
    <row r="430">
      <c r="A430" s="5" t="n"/>
      <c r="B430" s="6" t="n"/>
      <c r="C430" s="6" t="n"/>
      <c r="D430" s="6" t="n"/>
      <c r="E430" s="6" t="n"/>
      <c r="F430" s="6" t="n"/>
      <c r="G430" s="6" t="n"/>
      <c r="H430" s="6" t="n"/>
      <c r="I430" s="7">
        <f>IF(G430="","",IFERROR(VLOOKUP(G430,Productos!$A:$C,3,FALSE),""))</f>
        <v/>
      </c>
      <c r="J430" s="7" t="n"/>
      <c r="K430" s="8">
        <f>IF(OR(H430="",I430=""),"",H430*I430+N(J430))</f>
        <v/>
      </c>
      <c r="L430" s="6" t="n"/>
      <c r="M430" s="6" t="n"/>
      <c r="N430" s="6" t="n"/>
      <c r="O430" s="6" t="n"/>
      <c r="P430" s="6" t="n"/>
    </row>
    <row r="431">
      <c r="A431" s="5" t="n"/>
      <c r="B431" s="6" t="n"/>
      <c r="C431" s="6" t="n"/>
      <c r="D431" s="6" t="n"/>
      <c r="E431" s="6" t="n"/>
      <c r="F431" s="6" t="n"/>
      <c r="G431" s="6" t="n"/>
      <c r="H431" s="6" t="n"/>
      <c r="I431" s="7">
        <f>IF(G431="","",IFERROR(VLOOKUP(G431,Productos!$A:$C,3,FALSE),""))</f>
        <v/>
      </c>
      <c r="J431" s="7" t="n"/>
      <c r="K431" s="8">
        <f>IF(OR(H431="",I431=""),"",H431*I431+N(J431))</f>
        <v/>
      </c>
      <c r="L431" s="6" t="n"/>
      <c r="M431" s="6" t="n"/>
      <c r="N431" s="6" t="n"/>
      <c r="O431" s="6" t="n"/>
      <c r="P431" s="6" t="n"/>
    </row>
    <row r="432">
      <c r="A432" s="5" t="n"/>
      <c r="B432" s="6" t="n"/>
      <c r="C432" s="6" t="n"/>
      <c r="D432" s="6" t="n"/>
      <c r="E432" s="6" t="n"/>
      <c r="F432" s="6" t="n"/>
      <c r="G432" s="6" t="n"/>
      <c r="H432" s="6" t="n"/>
      <c r="I432" s="7">
        <f>IF(G432="","",IFERROR(VLOOKUP(G432,Productos!$A:$C,3,FALSE),""))</f>
        <v/>
      </c>
      <c r="J432" s="7" t="n"/>
      <c r="K432" s="8">
        <f>IF(OR(H432="",I432=""),"",H432*I432+N(J432))</f>
        <v/>
      </c>
      <c r="L432" s="6" t="n"/>
      <c r="M432" s="6" t="n"/>
      <c r="N432" s="6" t="n"/>
      <c r="O432" s="6" t="n"/>
      <c r="P432" s="6" t="n"/>
    </row>
    <row r="433">
      <c r="A433" s="5" t="n"/>
      <c r="B433" s="6" t="n"/>
      <c r="C433" s="6" t="n"/>
      <c r="D433" s="6" t="n"/>
      <c r="E433" s="6" t="n"/>
      <c r="F433" s="6" t="n"/>
      <c r="G433" s="6" t="n"/>
      <c r="H433" s="6" t="n"/>
      <c r="I433" s="7">
        <f>IF(G433="","",IFERROR(VLOOKUP(G433,Productos!$A:$C,3,FALSE),""))</f>
        <v/>
      </c>
      <c r="J433" s="7" t="n"/>
      <c r="K433" s="8">
        <f>IF(OR(H433="",I433=""),"",H433*I433+N(J433))</f>
        <v/>
      </c>
      <c r="L433" s="6" t="n"/>
      <c r="M433" s="6" t="n"/>
      <c r="N433" s="6" t="n"/>
      <c r="O433" s="6" t="n"/>
      <c r="P433" s="6" t="n"/>
    </row>
    <row r="434">
      <c r="A434" s="5" t="n"/>
      <c r="B434" s="6" t="n"/>
      <c r="C434" s="6" t="n"/>
      <c r="D434" s="6" t="n"/>
      <c r="E434" s="6" t="n"/>
      <c r="F434" s="6" t="n"/>
      <c r="G434" s="6" t="n"/>
      <c r="H434" s="6" t="n"/>
      <c r="I434" s="7">
        <f>IF(G434="","",IFERROR(VLOOKUP(G434,Productos!$A:$C,3,FALSE),""))</f>
        <v/>
      </c>
      <c r="J434" s="7" t="n"/>
      <c r="K434" s="8">
        <f>IF(OR(H434="",I434=""),"",H434*I434+N(J434))</f>
        <v/>
      </c>
      <c r="L434" s="6" t="n"/>
      <c r="M434" s="6" t="n"/>
      <c r="N434" s="6" t="n"/>
      <c r="O434" s="6" t="n"/>
      <c r="P434" s="6" t="n"/>
    </row>
    <row r="435">
      <c r="A435" s="5" t="n"/>
      <c r="B435" s="6" t="n"/>
      <c r="C435" s="6" t="n"/>
      <c r="D435" s="6" t="n"/>
      <c r="E435" s="6" t="n"/>
      <c r="F435" s="6" t="n"/>
      <c r="G435" s="6" t="n"/>
      <c r="H435" s="6" t="n"/>
      <c r="I435" s="7">
        <f>IF(G435="","",IFERROR(VLOOKUP(G435,Productos!$A:$C,3,FALSE),""))</f>
        <v/>
      </c>
      <c r="J435" s="7" t="n"/>
      <c r="K435" s="8">
        <f>IF(OR(H435="",I435=""),"",H435*I435+N(J435))</f>
        <v/>
      </c>
      <c r="L435" s="6" t="n"/>
      <c r="M435" s="6" t="n"/>
      <c r="N435" s="6" t="n"/>
      <c r="O435" s="6" t="n"/>
      <c r="P435" s="6" t="n"/>
    </row>
    <row r="436">
      <c r="A436" s="5" t="n"/>
      <c r="B436" s="6" t="n"/>
      <c r="C436" s="6" t="n"/>
      <c r="D436" s="6" t="n"/>
      <c r="E436" s="6" t="n"/>
      <c r="F436" s="6" t="n"/>
      <c r="G436" s="6" t="n"/>
      <c r="H436" s="6" t="n"/>
      <c r="I436" s="7">
        <f>IF(G436="","",IFERROR(VLOOKUP(G436,Productos!$A:$C,3,FALSE),""))</f>
        <v/>
      </c>
      <c r="J436" s="7" t="n"/>
      <c r="K436" s="8">
        <f>IF(OR(H436="",I436=""),"",H436*I436+N(J436))</f>
        <v/>
      </c>
      <c r="L436" s="6" t="n"/>
      <c r="M436" s="6" t="n"/>
      <c r="N436" s="6" t="n"/>
      <c r="O436" s="6" t="n"/>
      <c r="P436" s="6" t="n"/>
    </row>
    <row r="437">
      <c r="A437" s="5" t="n"/>
      <c r="B437" s="6" t="n"/>
      <c r="C437" s="6" t="n"/>
      <c r="D437" s="6" t="n"/>
      <c r="E437" s="6" t="n"/>
      <c r="F437" s="6" t="n"/>
      <c r="G437" s="6" t="n"/>
      <c r="H437" s="6" t="n"/>
      <c r="I437" s="7">
        <f>IF(G437="","",IFERROR(VLOOKUP(G437,Productos!$A:$C,3,FALSE),""))</f>
        <v/>
      </c>
      <c r="J437" s="7" t="n"/>
      <c r="K437" s="8">
        <f>IF(OR(H437="",I437=""),"",H437*I437+N(J437))</f>
        <v/>
      </c>
      <c r="L437" s="6" t="n"/>
      <c r="M437" s="6" t="n"/>
      <c r="N437" s="6" t="n"/>
      <c r="O437" s="6" t="n"/>
      <c r="P437" s="6" t="n"/>
    </row>
    <row r="438">
      <c r="A438" s="5" t="n"/>
      <c r="B438" s="6" t="n"/>
      <c r="C438" s="6" t="n"/>
      <c r="D438" s="6" t="n"/>
      <c r="E438" s="6" t="n"/>
      <c r="F438" s="6" t="n"/>
      <c r="G438" s="6" t="n"/>
      <c r="H438" s="6" t="n"/>
      <c r="I438" s="7">
        <f>IF(G438="","",IFERROR(VLOOKUP(G438,Productos!$A:$C,3,FALSE),""))</f>
        <v/>
      </c>
      <c r="J438" s="7" t="n"/>
      <c r="K438" s="8">
        <f>IF(OR(H438="",I438=""),"",H438*I438+N(J438))</f>
        <v/>
      </c>
      <c r="L438" s="6" t="n"/>
      <c r="M438" s="6" t="n"/>
      <c r="N438" s="6" t="n"/>
      <c r="O438" s="6" t="n"/>
      <c r="P438" s="6" t="n"/>
    </row>
    <row r="439">
      <c r="A439" s="5" t="n"/>
      <c r="B439" s="6" t="n"/>
      <c r="C439" s="6" t="n"/>
      <c r="D439" s="6" t="n"/>
      <c r="E439" s="6" t="n"/>
      <c r="F439" s="6" t="n"/>
      <c r="G439" s="6" t="n"/>
      <c r="H439" s="6" t="n"/>
      <c r="I439" s="7">
        <f>IF(G439="","",IFERROR(VLOOKUP(G439,Productos!$A:$C,3,FALSE),""))</f>
        <v/>
      </c>
      <c r="J439" s="7" t="n"/>
      <c r="K439" s="8">
        <f>IF(OR(H439="",I439=""),"",H439*I439+N(J439))</f>
        <v/>
      </c>
      <c r="L439" s="6" t="n"/>
      <c r="M439" s="6" t="n"/>
      <c r="N439" s="6" t="n"/>
      <c r="O439" s="6" t="n"/>
      <c r="P439" s="6" t="n"/>
    </row>
    <row r="440">
      <c r="A440" s="5" t="n"/>
      <c r="B440" s="6" t="n"/>
      <c r="C440" s="6" t="n"/>
      <c r="D440" s="6" t="n"/>
      <c r="E440" s="6" t="n"/>
      <c r="F440" s="6" t="n"/>
      <c r="G440" s="6" t="n"/>
      <c r="H440" s="6" t="n"/>
      <c r="I440" s="7">
        <f>IF(G440="","",IFERROR(VLOOKUP(G440,Productos!$A:$C,3,FALSE),""))</f>
        <v/>
      </c>
      <c r="J440" s="7" t="n"/>
      <c r="K440" s="8">
        <f>IF(OR(H440="",I440=""),"",H440*I440+N(J440))</f>
        <v/>
      </c>
      <c r="L440" s="6" t="n"/>
      <c r="M440" s="6" t="n"/>
      <c r="N440" s="6" t="n"/>
      <c r="O440" s="6" t="n"/>
      <c r="P440" s="6" t="n"/>
    </row>
    <row r="441">
      <c r="A441" s="5" t="n"/>
      <c r="B441" s="6" t="n"/>
      <c r="C441" s="6" t="n"/>
      <c r="D441" s="6" t="n"/>
      <c r="E441" s="6" t="n"/>
      <c r="F441" s="6" t="n"/>
      <c r="G441" s="6" t="n"/>
      <c r="H441" s="6" t="n"/>
      <c r="I441" s="7">
        <f>IF(G441="","",IFERROR(VLOOKUP(G441,Productos!$A:$C,3,FALSE),""))</f>
        <v/>
      </c>
      <c r="J441" s="7" t="n"/>
      <c r="K441" s="8">
        <f>IF(OR(H441="",I441=""),"",H441*I441+N(J441))</f>
        <v/>
      </c>
      <c r="L441" s="6" t="n"/>
      <c r="M441" s="6" t="n"/>
      <c r="N441" s="6" t="n"/>
      <c r="O441" s="6" t="n"/>
      <c r="P441" s="6" t="n"/>
    </row>
    <row r="442">
      <c r="A442" s="5" t="n"/>
      <c r="B442" s="6" t="n"/>
      <c r="C442" s="6" t="n"/>
      <c r="D442" s="6" t="n"/>
      <c r="E442" s="6" t="n"/>
      <c r="F442" s="6" t="n"/>
      <c r="G442" s="6" t="n"/>
      <c r="H442" s="6" t="n"/>
      <c r="I442" s="7">
        <f>IF(G442="","",IFERROR(VLOOKUP(G442,Productos!$A:$C,3,FALSE),""))</f>
        <v/>
      </c>
      <c r="J442" s="7" t="n"/>
      <c r="K442" s="8">
        <f>IF(OR(H442="",I442=""),"",H442*I442+N(J442))</f>
        <v/>
      </c>
      <c r="L442" s="6" t="n"/>
      <c r="M442" s="6" t="n"/>
      <c r="N442" s="6" t="n"/>
      <c r="O442" s="6" t="n"/>
      <c r="P442" s="6" t="n"/>
    </row>
    <row r="443">
      <c r="A443" s="5" t="n"/>
      <c r="B443" s="6" t="n"/>
      <c r="C443" s="6" t="n"/>
      <c r="D443" s="6" t="n"/>
      <c r="E443" s="6" t="n"/>
      <c r="F443" s="6" t="n"/>
      <c r="G443" s="6" t="n"/>
      <c r="H443" s="6" t="n"/>
      <c r="I443" s="7">
        <f>IF(G443="","",IFERROR(VLOOKUP(G443,Productos!$A:$C,3,FALSE),""))</f>
        <v/>
      </c>
      <c r="J443" s="7" t="n"/>
      <c r="K443" s="8">
        <f>IF(OR(H443="",I443=""),"",H443*I443+N(J443))</f>
        <v/>
      </c>
      <c r="L443" s="6" t="n"/>
      <c r="M443" s="6" t="n"/>
      <c r="N443" s="6" t="n"/>
      <c r="O443" s="6" t="n"/>
      <c r="P443" s="6" t="n"/>
    </row>
    <row r="444">
      <c r="A444" s="5" t="n"/>
      <c r="B444" s="6" t="n"/>
      <c r="C444" s="6" t="n"/>
      <c r="D444" s="6" t="n"/>
      <c r="E444" s="6" t="n"/>
      <c r="F444" s="6" t="n"/>
      <c r="G444" s="6" t="n"/>
      <c r="H444" s="6" t="n"/>
      <c r="I444" s="7">
        <f>IF(G444="","",IFERROR(VLOOKUP(G444,Productos!$A:$C,3,FALSE),""))</f>
        <v/>
      </c>
      <c r="J444" s="7" t="n"/>
      <c r="K444" s="8">
        <f>IF(OR(H444="",I444=""),"",H444*I444+N(J444))</f>
        <v/>
      </c>
      <c r="L444" s="6" t="n"/>
      <c r="M444" s="6" t="n"/>
      <c r="N444" s="6" t="n"/>
      <c r="O444" s="6" t="n"/>
      <c r="P444" s="6" t="n"/>
    </row>
    <row r="445">
      <c r="A445" s="5" t="n"/>
      <c r="B445" s="6" t="n"/>
      <c r="C445" s="6" t="n"/>
      <c r="D445" s="6" t="n"/>
      <c r="E445" s="6" t="n"/>
      <c r="F445" s="6" t="n"/>
      <c r="G445" s="6" t="n"/>
      <c r="H445" s="6" t="n"/>
      <c r="I445" s="7">
        <f>IF(G445="","",IFERROR(VLOOKUP(G445,Productos!$A:$C,3,FALSE),""))</f>
        <v/>
      </c>
      <c r="J445" s="7" t="n"/>
      <c r="K445" s="8">
        <f>IF(OR(H445="",I445=""),"",H445*I445+N(J445))</f>
        <v/>
      </c>
      <c r="L445" s="6" t="n"/>
      <c r="M445" s="6" t="n"/>
      <c r="N445" s="6" t="n"/>
      <c r="O445" s="6" t="n"/>
      <c r="P445" s="6" t="n"/>
    </row>
    <row r="446">
      <c r="A446" s="5" t="n"/>
      <c r="B446" s="6" t="n"/>
      <c r="C446" s="6" t="n"/>
      <c r="D446" s="6" t="n"/>
      <c r="E446" s="6" t="n"/>
      <c r="F446" s="6" t="n"/>
      <c r="G446" s="6" t="n"/>
      <c r="H446" s="6" t="n"/>
      <c r="I446" s="7">
        <f>IF(G446="","",IFERROR(VLOOKUP(G446,Productos!$A:$C,3,FALSE),""))</f>
        <v/>
      </c>
      <c r="J446" s="7" t="n"/>
      <c r="K446" s="8">
        <f>IF(OR(H446="",I446=""),"",H446*I446+N(J446))</f>
        <v/>
      </c>
      <c r="L446" s="6" t="n"/>
      <c r="M446" s="6" t="n"/>
      <c r="N446" s="6" t="n"/>
      <c r="O446" s="6" t="n"/>
      <c r="P446" s="6" t="n"/>
    </row>
    <row r="447">
      <c r="A447" s="5" t="n"/>
      <c r="B447" s="6" t="n"/>
      <c r="C447" s="6" t="n"/>
      <c r="D447" s="6" t="n"/>
      <c r="E447" s="6" t="n"/>
      <c r="F447" s="6" t="n"/>
      <c r="G447" s="6" t="n"/>
      <c r="H447" s="6" t="n"/>
      <c r="I447" s="7">
        <f>IF(G447="","",IFERROR(VLOOKUP(G447,Productos!$A:$C,3,FALSE),""))</f>
        <v/>
      </c>
      <c r="J447" s="7" t="n"/>
      <c r="K447" s="8">
        <f>IF(OR(H447="",I447=""),"",H447*I447+N(J447))</f>
        <v/>
      </c>
      <c r="L447" s="6" t="n"/>
      <c r="M447" s="6" t="n"/>
      <c r="N447" s="6" t="n"/>
      <c r="O447" s="6" t="n"/>
      <c r="P447" s="6" t="n"/>
    </row>
    <row r="448">
      <c r="A448" s="5" t="n"/>
      <c r="B448" s="6" t="n"/>
      <c r="C448" s="6" t="n"/>
      <c r="D448" s="6" t="n"/>
      <c r="E448" s="6" t="n"/>
      <c r="F448" s="6" t="n"/>
      <c r="G448" s="6" t="n"/>
      <c r="H448" s="6" t="n"/>
      <c r="I448" s="7">
        <f>IF(G448="","",IFERROR(VLOOKUP(G448,Productos!$A:$C,3,FALSE),""))</f>
        <v/>
      </c>
      <c r="J448" s="7" t="n"/>
      <c r="K448" s="8">
        <f>IF(OR(H448="",I448=""),"",H448*I448+N(J448))</f>
        <v/>
      </c>
      <c r="L448" s="6" t="n"/>
      <c r="M448" s="6" t="n"/>
      <c r="N448" s="6" t="n"/>
      <c r="O448" s="6" t="n"/>
      <c r="P448" s="6" t="n"/>
    </row>
    <row r="449">
      <c r="A449" s="5" t="n"/>
      <c r="B449" s="6" t="n"/>
      <c r="C449" s="6" t="n"/>
      <c r="D449" s="6" t="n"/>
      <c r="E449" s="6" t="n"/>
      <c r="F449" s="6" t="n"/>
      <c r="G449" s="6" t="n"/>
      <c r="H449" s="6" t="n"/>
      <c r="I449" s="7">
        <f>IF(G449="","",IFERROR(VLOOKUP(G449,Productos!$A:$C,3,FALSE),""))</f>
        <v/>
      </c>
      <c r="J449" s="7" t="n"/>
      <c r="K449" s="8">
        <f>IF(OR(H449="",I449=""),"",H449*I449+N(J449))</f>
        <v/>
      </c>
      <c r="L449" s="6" t="n"/>
      <c r="M449" s="6" t="n"/>
      <c r="N449" s="6" t="n"/>
      <c r="O449" s="6" t="n"/>
      <c r="P449" s="6" t="n"/>
    </row>
    <row r="450">
      <c r="A450" s="5" t="n"/>
      <c r="B450" s="6" t="n"/>
      <c r="C450" s="6" t="n"/>
      <c r="D450" s="6" t="n"/>
      <c r="E450" s="6" t="n"/>
      <c r="F450" s="6" t="n"/>
      <c r="G450" s="6" t="n"/>
      <c r="H450" s="6" t="n"/>
      <c r="I450" s="7">
        <f>IF(G450="","",IFERROR(VLOOKUP(G450,Productos!$A:$C,3,FALSE),""))</f>
        <v/>
      </c>
      <c r="J450" s="7" t="n"/>
      <c r="K450" s="8">
        <f>IF(OR(H450="",I450=""),"",H450*I450+N(J450))</f>
        <v/>
      </c>
      <c r="L450" s="6" t="n"/>
      <c r="M450" s="6" t="n"/>
      <c r="N450" s="6" t="n"/>
      <c r="O450" s="6" t="n"/>
      <c r="P450" s="6" t="n"/>
    </row>
    <row r="451">
      <c r="A451" s="5" t="n"/>
      <c r="B451" s="6" t="n"/>
      <c r="C451" s="6" t="n"/>
      <c r="D451" s="6" t="n"/>
      <c r="E451" s="6" t="n"/>
      <c r="F451" s="6" t="n"/>
      <c r="G451" s="6" t="n"/>
      <c r="H451" s="6" t="n"/>
      <c r="I451" s="7">
        <f>IF(G451="","",IFERROR(VLOOKUP(G451,Productos!$A:$C,3,FALSE),""))</f>
        <v/>
      </c>
      <c r="J451" s="7" t="n"/>
      <c r="K451" s="8">
        <f>IF(OR(H451="",I451=""),"",H451*I451+N(J451))</f>
        <v/>
      </c>
      <c r="L451" s="6" t="n"/>
      <c r="M451" s="6" t="n"/>
      <c r="N451" s="6" t="n"/>
      <c r="O451" s="6" t="n"/>
      <c r="P451" s="6" t="n"/>
    </row>
    <row r="452">
      <c r="A452" s="5" t="n"/>
      <c r="B452" s="6" t="n"/>
      <c r="C452" s="6" t="n"/>
      <c r="D452" s="6" t="n"/>
      <c r="E452" s="6" t="n"/>
      <c r="F452" s="6" t="n"/>
      <c r="G452" s="6" t="n"/>
      <c r="H452" s="6" t="n"/>
      <c r="I452" s="7">
        <f>IF(G452="","",IFERROR(VLOOKUP(G452,Productos!$A:$C,3,FALSE),""))</f>
        <v/>
      </c>
      <c r="J452" s="7" t="n"/>
      <c r="K452" s="8">
        <f>IF(OR(H452="",I452=""),"",H452*I452+N(J452))</f>
        <v/>
      </c>
      <c r="L452" s="6" t="n"/>
      <c r="M452" s="6" t="n"/>
      <c r="N452" s="6" t="n"/>
      <c r="O452" s="6" t="n"/>
      <c r="P452" s="6" t="n"/>
    </row>
    <row r="453">
      <c r="A453" s="5" t="n"/>
      <c r="B453" s="6" t="n"/>
      <c r="C453" s="6" t="n"/>
      <c r="D453" s="6" t="n"/>
      <c r="E453" s="6" t="n"/>
      <c r="F453" s="6" t="n"/>
      <c r="G453" s="6" t="n"/>
      <c r="H453" s="6" t="n"/>
      <c r="I453" s="7">
        <f>IF(G453="","",IFERROR(VLOOKUP(G453,Productos!$A:$C,3,FALSE),""))</f>
        <v/>
      </c>
      <c r="J453" s="7" t="n"/>
      <c r="K453" s="8">
        <f>IF(OR(H453="",I453=""),"",H453*I453+N(J453))</f>
        <v/>
      </c>
      <c r="L453" s="6" t="n"/>
      <c r="M453" s="6" t="n"/>
      <c r="N453" s="6" t="n"/>
      <c r="O453" s="6" t="n"/>
      <c r="P453" s="6" t="n"/>
    </row>
    <row r="454">
      <c r="A454" s="5" t="n"/>
      <c r="B454" s="6" t="n"/>
      <c r="C454" s="6" t="n"/>
      <c r="D454" s="6" t="n"/>
      <c r="E454" s="6" t="n"/>
      <c r="F454" s="6" t="n"/>
      <c r="G454" s="6" t="n"/>
      <c r="H454" s="6" t="n"/>
      <c r="I454" s="7">
        <f>IF(G454="","",IFERROR(VLOOKUP(G454,Productos!$A:$C,3,FALSE),""))</f>
        <v/>
      </c>
      <c r="J454" s="7" t="n"/>
      <c r="K454" s="8">
        <f>IF(OR(H454="",I454=""),"",H454*I454+N(J454))</f>
        <v/>
      </c>
      <c r="L454" s="6" t="n"/>
      <c r="M454" s="6" t="n"/>
      <c r="N454" s="6" t="n"/>
      <c r="O454" s="6" t="n"/>
      <c r="P454" s="6" t="n"/>
    </row>
    <row r="455">
      <c r="A455" s="5" t="n"/>
      <c r="B455" s="6" t="n"/>
      <c r="C455" s="6" t="n"/>
      <c r="D455" s="6" t="n"/>
      <c r="E455" s="6" t="n"/>
      <c r="F455" s="6" t="n"/>
      <c r="G455" s="6" t="n"/>
      <c r="H455" s="6" t="n"/>
      <c r="I455" s="7">
        <f>IF(G455="","",IFERROR(VLOOKUP(G455,Productos!$A:$C,3,FALSE),""))</f>
        <v/>
      </c>
      <c r="J455" s="7" t="n"/>
      <c r="K455" s="8">
        <f>IF(OR(H455="",I455=""),"",H455*I455+N(J455))</f>
        <v/>
      </c>
      <c r="L455" s="6" t="n"/>
      <c r="M455" s="6" t="n"/>
      <c r="N455" s="6" t="n"/>
      <c r="O455" s="6" t="n"/>
      <c r="P455" s="6" t="n"/>
    </row>
    <row r="456">
      <c r="A456" s="5" t="n"/>
      <c r="B456" s="6" t="n"/>
      <c r="C456" s="6" t="n"/>
      <c r="D456" s="6" t="n"/>
      <c r="E456" s="6" t="n"/>
      <c r="F456" s="6" t="n"/>
      <c r="G456" s="6" t="n"/>
      <c r="H456" s="6" t="n"/>
      <c r="I456" s="7">
        <f>IF(G456="","",IFERROR(VLOOKUP(G456,Productos!$A:$C,3,FALSE),""))</f>
        <v/>
      </c>
      <c r="J456" s="7" t="n"/>
      <c r="K456" s="8">
        <f>IF(OR(H456="",I456=""),"",H456*I456+N(J456))</f>
        <v/>
      </c>
      <c r="L456" s="6" t="n"/>
      <c r="M456" s="6" t="n"/>
      <c r="N456" s="6" t="n"/>
      <c r="O456" s="6" t="n"/>
      <c r="P456" s="6" t="n"/>
    </row>
    <row r="457">
      <c r="A457" s="5" t="n"/>
      <c r="B457" s="6" t="n"/>
      <c r="C457" s="6" t="n"/>
      <c r="D457" s="6" t="n"/>
      <c r="E457" s="6" t="n"/>
      <c r="F457" s="6" t="n"/>
      <c r="G457" s="6" t="n"/>
      <c r="H457" s="6" t="n"/>
      <c r="I457" s="7">
        <f>IF(G457="","",IFERROR(VLOOKUP(G457,Productos!$A:$C,3,FALSE),""))</f>
        <v/>
      </c>
      <c r="J457" s="7" t="n"/>
      <c r="K457" s="8">
        <f>IF(OR(H457="",I457=""),"",H457*I457+N(J457))</f>
        <v/>
      </c>
      <c r="L457" s="6" t="n"/>
      <c r="M457" s="6" t="n"/>
      <c r="N457" s="6" t="n"/>
      <c r="O457" s="6" t="n"/>
      <c r="P457" s="6" t="n"/>
    </row>
    <row r="458">
      <c r="A458" s="5" t="n"/>
      <c r="B458" s="6" t="n"/>
      <c r="C458" s="6" t="n"/>
      <c r="D458" s="6" t="n"/>
      <c r="E458" s="6" t="n"/>
      <c r="F458" s="6" t="n"/>
      <c r="G458" s="6" t="n"/>
      <c r="H458" s="6" t="n"/>
      <c r="I458" s="7">
        <f>IF(G458="","",IFERROR(VLOOKUP(G458,Productos!$A:$C,3,FALSE),""))</f>
        <v/>
      </c>
      <c r="J458" s="7" t="n"/>
      <c r="K458" s="8">
        <f>IF(OR(H458="",I458=""),"",H458*I458+N(J458))</f>
        <v/>
      </c>
      <c r="L458" s="6" t="n"/>
      <c r="M458" s="6" t="n"/>
      <c r="N458" s="6" t="n"/>
      <c r="O458" s="6" t="n"/>
      <c r="P458" s="6" t="n"/>
    </row>
    <row r="459">
      <c r="A459" s="5" t="n"/>
      <c r="B459" s="6" t="n"/>
      <c r="C459" s="6" t="n"/>
      <c r="D459" s="6" t="n"/>
      <c r="E459" s="6" t="n"/>
      <c r="F459" s="6" t="n"/>
      <c r="G459" s="6" t="n"/>
      <c r="H459" s="6" t="n"/>
      <c r="I459" s="7">
        <f>IF(G459="","",IFERROR(VLOOKUP(G459,Productos!$A:$C,3,FALSE),""))</f>
        <v/>
      </c>
      <c r="J459" s="7" t="n"/>
      <c r="K459" s="8">
        <f>IF(OR(H459="",I459=""),"",H459*I459+N(J459))</f>
        <v/>
      </c>
      <c r="L459" s="6" t="n"/>
      <c r="M459" s="6" t="n"/>
      <c r="N459" s="6" t="n"/>
      <c r="O459" s="6" t="n"/>
      <c r="P459" s="6" t="n"/>
    </row>
    <row r="460">
      <c r="A460" s="5" t="n"/>
      <c r="B460" s="6" t="n"/>
      <c r="C460" s="6" t="n"/>
      <c r="D460" s="6" t="n"/>
      <c r="E460" s="6" t="n"/>
      <c r="F460" s="6" t="n"/>
      <c r="G460" s="6" t="n"/>
      <c r="H460" s="6" t="n"/>
      <c r="I460" s="7">
        <f>IF(G460="","",IFERROR(VLOOKUP(G460,Productos!$A:$C,3,FALSE),""))</f>
        <v/>
      </c>
      <c r="J460" s="7" t="n"/>
      <c r="K460" s="8">
        <f>IF(OR(H460="",I460=""),"",H460*I460+N(J460))</f>
        <v/>
      </c>
      <c r="L460" s="6" t="n"/>
      <c r="M460" s="6" t="n"/>
      <c r="N460" s="6" t="n"/>
      <c r="O460" s="6" t="n"/>
      <c r="P460" s="6" t="n"/>
    </row>
    <row r="461">
      <c r="A461" s="5" t="n"/>
      <c r="B461" s="6" t="n"/>
      <c r="C461" s="6" t="n"/>
      <c r="D461" s="6" t="n"/>
      <c r="E461" s="6" t="n"/>
      <c r="F461" s="6" t="n"/>
      <c r="G461" s="6" t="n"/>
      <c r="H461" s="6" t="n"/>
      <c r="I461" s="7">
        <f>IF(G461="","",IFERROR(VLOOKUP(G461,Productos!$A:$C,3,FALSE),""))</f>
        <v/>
      </c>
      <c r="J461" s="7" t="n"/>
      <c r="K461" s="8">
        <f>IF(OR(H461="",I461=""),"",H461*I461+N(J461))</f>
        <v/>
      </c>
      <c r="L461" s="6" t="n"/>
      <c r="M461" s="6" t="n"/>
      <c r="N461" s="6" t="n"/>
      <c r="O461" s="6" t="n"/>
      <c r="P461" s="6" t="n"/>
    </row>
    <row r="462">
      <c r="A462" s="5" t="n"/>
      <c r="B462" s="6" t="n"/>
      <c r="C462" s="6" t="n"/>
      <c r="D462" s="6" t="n"/>
      <c r="E462" s="6" t="n"/>
      <c r="F462" s="6" t="n"/>
      <c r="G462" s="6" t="n"/>
      <c r="H462" s="6" t="n"/>
      <c r="I462" s="7">
        <f>IF(G462="","",IFERROR(VLOOKUP(G462,Productos!$A:$C,3,FALSE),""))</f>
        <v/>
      </c>
      <c r="J462" s="7" t="n"/>
      <c r="K462" s="8">
        <f>IF(OR(H462="",I462=""),"",H462*I462+N(J462))</f>
        <v/>
      </c>
      <c r="L462" s="6" t="n"/>
      <c r="M462" s="6" t="n"/>
      <c r="N462" s="6" t="n"/>
      <c r="O462" s="6" t="n"/>
      <c r="P462" s="6" t="n"/>
    </row>
    <row r="463">
      <c r="A463" s="5" t="n"/>
      <c r="B463" s="6" t="n"/>
      <c r="C463" s="6" t="n"/>
      <c r="D463" s="6" t="n"/>
      <c r="E463" s="6" t="n"/>
      <c r="F463" s="6" t="n"/>
      <c r="G463" s="6" t="n"/>
      <c r="H463" s="6" t="n"/>
      <c r="I463" s="7">
        <f>IF(G463="","",IFERROR(VLOOKUP(G463,Productos!$A:$C,3,FALSE),""))</f>
        <v/>
      </c>
      <c r="J463" s="7" t="n"/>
      <c r="K463" s="8">
        <f>IF(OR(H463="",I463=""),"",H463*I463+N(J463))</f>
        <v/>
      </c>
      <c r="L463" s="6" t="n"/>
      <c r="M463" s="6" t="n"/>
      <c r="N463" s="6" t="n"/>
      <c r="O463" s="6" t="n"/>
      <c r="P463" s="6" t="n"/>
    </row>
    <row r="464">
      <c r="A464" s="5" t="n"/>
      <c r="B464" s="6" t="n"/>
      <c r="C464" s="6" t="n"/>
      <c r="D464" s="6" t="n"/>
      <c r="E464" s="6" t="n"/>
      <c r="F464" s="6" t="n"/>
      <c r="G464" s="6" t="n"/>
      <c r="H464" s="6" t="n"/>
      <c r="I464" s="7">
        <f>IF(G464="","",IFERROR(VLOOKUP(G464,Productos!$A:$C,3,FALSE),""))</f>
        <v/>
      </c>
      <c r="J464" s="7" t="n"/>
      <c r="K464" s="8">
        <f>IF(OR(H464="",I464=""),"",H464*I464+N(J464))</f>
        <v/>
      </c>
      <c r="L464" s="6" t="n"/>
      <c r="M464" s="6" t="n"/>
      <c r="N464" s="6" t="n"/>
      <c r="O464" s="6" t="n"/>
      <c r="P464" s="6" t="n"/>
    </row>
    <row r="465">
      <c r="A465" s="5" t="n"/>
      <c r="B465" s="6" t="n"/>
      <c r="C465" s="6" t="n"/>
      <c r="D465" s="6" t="n"/>
      <c r="E465" s="6" t="n"/>
      <c r="F465" s="6" t="n"/>
      <c r="G465" s="6" t="n"/>
      <c r="H465" s="6" t="n"/>
      <c r="I465" s="7">
        <f>IF(G465="","",IFERROR(VLOOKUP(G465,Productos!$A:$C,3,FALSE),""))</f>
        <v/>
      </c>
      <c r="J465" s="7" t="n"/>
      <c r="K465" s="8">
        <f>IF(OR(H465="",I465=""),"",H465*I465+N(J465))</f>
        <v/>
      </c>
      <c r="L465" s="6" t="n"/>
      <c r="M465" s="6" t="n"/>
      <c r="N465" s="6" t="n"/>
      <c r="O465" s="6" t="n"/>
      <c r="P465" s="6" t="n"/>
    </row>
    <row r="466">
      <c r="A466" s="5" t="n"/>
      <c r="B466" s="6" t="n"/>
      <c r="C466" s="6" t="n"/>
      <c r="D466" s="6" t="n"/>
      <c r="E466" s="6" t="n"/>
      <c r="F466" s="6" t="n"/>
      <c r="G466" s="6" t="n"/>
      <c r="H466" s="6" t="n"/>
      <c r="I466" s="7">
        <f>IF(G466="","",IFERROR(VLOOKUP(G466,Productos!$A:$C,3,FALSE),""))</f>
        <v/>
      </c>
      <c r="J466" s="7" t="n"/>
      <c r="K466" s="8">
        <f>IF(OR(H466="",I466=""),"",H466*I466+N(J466))</f>
        <v/>
      </c>
      <c r="L466" s="6" t="n"/>
      <c r="M466" s="6" t="n"/>
      <c r="N466" s="6" t="n"/>
      <c r="O466" s="6" t="n"/>
      <c r="P466" s="6" t="n"/>
    </row>
    <row r="467">
      <c r="A467" s="5" t="n"/>
      <c r="B467" s="6" t="n"/>
      <c r="C467" s="6" t="n"/>
      <c r="D467" s="6" t="n"/>
      <c r="E467" s="6" t="n"/>
      <c r="F467" s="6" t="n"/>
      <c r="G467" s="6" t="n"/>
      <c r="H467" s="6" t="n"/>
      <c r="I467" s="7">
        <f>IF(G467="","",IFERROR(VLOOKUP(G467,Productos!$A:$C,3,FALSE),""))</f>
        <v/>
      </c>
      <c r="J467" s="7" t="n"/>
      <c r="K467" s="8">
        <f>IF(OR(H467="",I467=""),"",H467*I467+N(J467))</f>
        <v/>
      </c>
      <c r="L467" s="6" t="n"/>
      <c r="M467" s="6" t="n"/>
      <c r="N467" s="6" t="n"/>
      <c r="O467" s="6" t="n"/>
      <c r="P467" s="6" t="n"/>
    </row>
    <row r="468">
      <c r="A468" s="5" t="n"/>
      <c r="B468" s="6" t="n"/>
      <c r="C468" s="6" t="n"/>
      <c r="D468" s="6" t="n"/>
      <c r="E468" s="6" t="n"/>
      <c r="F468" s="6" t="n"/>
      <c r="G468" s="6" t="n"/>
      <c r="H468" s="6" t="n"/>
      <c r="I468" s="7">
        <f>IF(G468="","",IFERROR(VLOOKUP(G468,Productos!$A:$C,3,FALSE),""))</f>
        <v/>
      </c>
      <c r="J468" s="7" t="n"/>
      <c r="K468" s="8">
        <f>IF(OR(H468="",I468=""),"",H468*I468+N(J468))</f>
        <v/>
      </c>
      <c r="L468" s="6" t="n"/>
      <c r="M468" s="6" t="n"/>
      <c r="N468" s="6" t="n"/>
      <c r="O468" s="6" t="n"/>
      <c r="P468" s="6" t="n"/>
    </row>
    <row r="469">
      <c r="A469" s="5" t="n"/>
      <c r="B469" s="6" t="n"/>
      <c r="C469" s="6" t="n"/>
      <c r="D469" s="6" t="n"/>
      <c r="E469" s="6" t="n"/>
      <c r="F469" s="6" t="n"/>
      <c r="G469" s="6" t="n"/>
      <c r="H469" s="6" t="n"/>
      <c r="I469" s="7">
        <f>IF(G469="","",IFERROR(VLOOKUP(G469,Productos!$A:$C,3,FALSE),""))</f>
        <v/>
      </c>
      <c r="J469" s="7" t="n"/>
      <c r="K469" s="8">
        <f>IF(OR(H469="",I469=""),"",H469*I469+N(J469))</f>
        <v/>
      </c>
      <c r="L469" s="6" t="n"/>
      <c r="M469" s="6" t="n"/>
      <c r="N469" s="6" t="n"/>
      <c r="O469" s="6" t="n"/>
      <c r="P469" s="6" t="n"/>
    </row>
    <row r="470">
      <c r="A470" s="5" t="n"/>
      <c r="B470" s="6" t="n"/>
      <c r="C470" s="6" t="n"/>
      <c r="D470" s="6" t="n"/>
      <c r="E470" s="6" t="n"/>
      <c r="F470" s="6" t="n"/>
      <c r="G470" s="6" t="n"/>
      <c r="H470" s="6" t="n"/>
      <c r="I470" s="7">
        <f>IF(G470="","",IFERROR(VLOOKUP(G470,Productos!$A:$C,3,FALSE),""))</f>
        <v/>
      </c>
      <c r="J470" s="7" t="n"/>
      <c r="K470" s="8">
        <f>IF(OR(H470="",I470=""),"",H470*I470+N(J470))</f>
        <v/>
      </c>
      <c r="L470" s="6" t="n"/>
      <c r="M470" s="6" t="n"/>
      <c r="N470" s="6" t="n"/>
      <c r="O470" s="6" t="n"/>
      <c r="P470" s="6" t="n"/>
    </row>
    <row r="471">
      <c r="A471" s="5" t="n"/>
      <c r="B471" s="6" t="n"/>
      <c r="C471" s="6" t="n"/>
      <c r="D471" s="6" t="n"/>
      <c r="E471" s="6" t="n"/>
      <c r="F471" s="6" t="n"/>
      <c r="G471" s="6" t="n"/>
      <c r="H471" s="6" t="n"/>
      <c r="I471" s="7">
        <f>IF(G471="","",IFERROR(VLOOKUP(G471,Productos!$A:$C,3,FALSE),""))</f>
        <v/>
      </c>
      <c r="J471" s="7" t="n"/>
      <c r="K471" s="8">
        <f>IF(OR(H471="",I471=""),"",H471*I471+N(J471))</f>
        <v/>
      </c>
      <c r="L471" s="6" t="n"/>
      <c r="M471" s="6" t="n"/>
      <c r="N471" s="6" t="n"/>
      <c r="O471" s="6" t="n"/>
      <c r="P471" s="6" t="n"/>
    </row>
    <row r="472">
      <c r="A472" s="5" t="n"/>
      <c r="B472" s="6" t="n"/>
      <c r="C472" s="6" t="n"/>
      <c r="D472" s="6" t="n"/>
      <c r="E472" s="6" t="n"/>
      <c r="F472" s="6" t="n"/>
      <c r="G472" s="6" t="n"/>
      <c r="H472" s="6" t="n"/>
      <c r="I472" s="7">
        <f>IF(G472="","",IFERROR(VLOOKUP(G472,Productos!$A:$C,3,FALSE),""))</f>
        <v/>
      </c>
      <c r="J472" s="7" t="n"/>
      <c r="K472" s="8">
        <f>IF(OR(H472="",I472=""),"",H472*I472+N(J472))</f>
        <v/>
      </c>
      <c r="L472" s="6" t="n"/>
      <c r="M472" s="6" t="n"/>
      <c r="N472" s="6" t="n"/>
      <c r="O472" s="6" t="n"/>
      <c r="P472" s="6" t="n"/>
    </row>
    <row r="473">
      <c r="A473" s="5" t="n"/>
      <c r="B473" s="6" t="n"/>
      <c r="C473" s="6" t="n"/>
      <c r="D473" s="6" t="n"/>
      <c r="E473" s="6" t="n"/>
      <c r="F473" s="6" t="n"/>
      <c r="G473" s="6" t="n"/>
      <c r="H473" s="6" t="n"/>
      <c r="I473" s="7">
        <f>IF(G473="","",IFERROR(VLOOKUP(G473,Productos!$A:$C,3,FALSE),""))</f>
        <v/>
      </c>
      <c r="J473" s="7" t="n"/>
      <c r="K473" s="8">
        <f>IF(OR(H473="",I473=""),"",H473*I473+N(J473))</f>
        <v/>
      </c>
      <c r="L473" s="6" t="n"/>
      <c r="M473" s="6" t="n"/>
      <c r="N473" s="6" t="n"/>
      <c r="O473" s="6" t="n"/>
      <c r="P473" s="6" t="n"/>
    </row>
    <row r="474">
      <c r="A474" s="5" t="n"/>
      <c r="B474" s="6" t="n"/>
      <c r="C474" s="6" t="n"/>
      <c r="D474" s="6" t="n"/>
      <c r="E474" s="6" t="n"/>
      <c r="F474" s="6" t="n"/>
      <c r="G474" s="6" t="n"/>
      <c r="H474" s="6" t="n"/>
      <c r="I474" s="7">
        <f>IF(G474="","",IFERROR(VLOOKUP(G474,Productos!$A:$C,3,FALSE),""))</f>
        <v/>
      </c>
      <c r="J474" s="7" t="n"/>
      <c r="K474" s="8">
        <f>IF(OR(H474="",I474=""),"",H474*I474+N(J474))</f>
        <v/>
      </c>
      <c r="L474" s="6" t="n"/>
      <c r="M474" s="6" t="n"/>
      <c r="N474" s="6" t="n"/>
      <c r="O474" s="6" t="n"/>
      <c r="P474" s="6" t="n"/>
    </row>
    <row r="475">
      <c r="A475" s="5" t="n"/>
      <c r="B475" s="6" t="n"/>
      <c r="C475" s="6" t="n"/>
      <c r="D475" s="6" t="n"/>
      <c r="E475" s="6" t="n"/>
      <c r="F475" s="6" t="n"/>
      <c r="G475" s="6" t="n"/>
      <c r="H475" s="6" t="n"/>
      <c r="I475" s="7">
        <f>IF(G475="","",IFERROR(VLOOKUP(G475,Productos!$A:$C,3,FALSE),""))</f>
        <v/>
      </c>
      <c r="J475" s="7" t="n"/>
      <c r="K475" s="8">
        <f>IF(OR(H475="",I475=""),"",H475*I475+N(J475))</f>
        <v/>
      </c>
      <c r="L475" s="6" t="n"/>
      <c r="M475" s="6" t="n"/>
      <c r="N475" s="6" t="n"/>
      <c r="O475" s="6" t="n"/>
      <c r="P475" s="6" t="n"/>
    </row>
    <row r="476">
      <c r="A476" s="5" t="n"/>
      <c r="B476" s="6" t="n"/>
      <c r="C476" s="6" t="n"/>
      <c r="D476" s="6" t="n"/>
      <c r="E476" s="6" t="n"/>
      <c r="F476" s="6" t="n"/>
      <c r="G476" s="6" t="n"/>
      <c r="H476" s="6" t="n"/>
      <c r="I476" s="7">
        <f>IF(G476="","",IFERROR(VLOOKUP(G476,Productos!$A:$C,3,FALSE),""))</f>
        <v/>
      </c>
      <c r="J476" s="7" t="n"/>
      <c r="K476" s="8">
        <f>IF(OR(H476="",I476=""),"",H476*I476+N(J476))</f>
        <v/>
      </c>
      <c r="L476" s="6" t="n"/>
      <c r="M476" s="6" t="n"/>
      <c r="N476" s="6" t="n"/>
      <c r="O476" s="6" t="n"/>
      <c r="P476" s="6" t="n"/>
    </row>
    <row r="477">
      <c r="A477" s="5" t="n"/>
      <c r="B477" s="6" t="n"/>
      <c r="C477" s="6" t="n"/>
      <c r="D477" s="6" t="n"/>
      <c r="E477" s="6" t="n"/>
      <c r="F477" s="6" t="n"/>
      <c r="G477" s="6" t="n"/>
      <c r="H477" s="6" t="n"/>
      <c r="I477" s="7">
        <f>IF(G477="","",IFERROR(VLOOKUP(G477,Productos!$A:$C,3,FALSE),""))</f>
        <v/>
      </c>
      <c r="J477" s="7" t="n"/>
      <c r="K477" s="8">
        <f>IF(OR(H477="",I477=""),"",H477*I477+N(J477))</f>
        <v/>
      </c>
      <c r="L477" s="6" t="n"/>
      <c r="M477" s="6" t="n"/>
      <c r="N477" s="6" t="n"/>
      <c r="O477" s="6" t="n"/>
      <c r="P477" s="6" t="n"/>
    </row>
    <row r="478">
      <c r="A478" s="5" t="n"/>
      <c r="B478" s="6" t="n"/>
      <c r="C478" s="6" t="n"/>
      <c r="D478" s="6" t="n"/>
      <c r="E478" s="6" t="n"/>
      <c r="F478" s="6" t="n"/>
      <c r="G478" s="6" t="n"/>
      <c r="H478" s="6" t="n"/>
      <c r="I478" s="7">
        <f>IF(G478="","",IFERROR(VLOOKUP(G478,Productos!$A:$C,3,FALSE),""))</f>
        <v/>
      </c>
      <c r="J478" s="7" t="n"/>
      <c r="K478" s="8">
        <f>IF(OR(H478="",I478=""),"",H478*I478+N(J478))</f>
        <v/>
      </c>
      <c r="L478" s="6" t="n"/>
      <c r="M478" s="6" t="n"/>
      <c r="N478" s="6" t="n"/>
      <c r="O478" s="6" t="n"/>
      <c r="P478" s="6" t="n"/>
    </row>
    <row r="479">
      <c r="A479" s="5" t="n"/>
      <c r="B479" s="6" t="n"/>
      <c r="C479" s="6" t="n"/>
      <c r="D479" s="6" t="n"/>
      <c r="E479" s="6" t="n"/>
      <c r="F479" s="6" t="n"/>
      <c r="G479" s="6" t="n"/>
      <c r="H479" s="6" t="n"/>
      <c r="I479" s="7">
        <f>IF(G479="","",IFERROR(VLOOKUP(G479,Productos!$A:$C,3,FALSE),""))</f>
        <v/>
      </c>
      <c r="J479" s="7" t="n"/>
      <c r="K479" s="8">
        <f>IF(OR(H479="",I479=""),"",H479*I479+N(J479))</f>
        <v/>
      </c>
      <c r="L479" s="6" t="n"/>
      <c r="M479" s="6" t="n"/>
      <c r="N479" s="6" t="n"/>
      <c r="O479" s="6" t="n"/>
      <c r="P479" s="6" t="n"/>
    </row>
    <row r="480">
      <c r="A480" s="5" t="n"/>
      <c r="B480" s="6" t="n"/>
      <c r="C480" s="6" t="n"/>
      <c r="D480" s="6" t="n"/>
      <c r="E480" s="6" t="n"/>
      <c r="F480" s="6" t="n"/>
      <c r="G480" s="6" t="n"/>
      <c r="H480" s="6" t="n"/>
      <c r="I480" s="7">
        <f>IF(G480="","",IFERROR(VLOOKUP(G480,Productos!$A:$C,3,FALSE),""))</f>
        <v/>
      </c>
      <c r="J480" s="7" t="n"/>
      <c r="K480" s="8">
        <f>IF(OR(H480="",I480=""),"",H480*I480+N(J480))</f>
        <v/>
      </c>
      <c r="L480" s="6" t="n"/>
      <c r="M480" s="6" t="n"/>
      <c r="N480" s="6" t="n"/>
      <c r="O480" s="6" t="n"/>
      <c r="P480" s="6" t="n"/>
    </row>
    <row r="481">
      <c r="A481" s="5" t="n"/>
      <c r="B481" s="6" t="n"/>
      <c r="C481" s="6" t="n"/>
      <c r="D481" s="6" t="n"/>
      <c r="E481" s="6" t="n"/>
      <c r="F481" s="6" t="n"/>
      <c r="G481" s="6" t="n"/>
      <c r="H481" s="6" t="n"/>
      <c r="I481" s="7">
        <f>IF(G481="","",IFERROR(VLOOKUP(G481,Productos!$A:$C,3,FALSE),""))</f>
        <v/>
      </c>
      <c r="J481" s="7" t="n"/>
      <c r="K481" s="8">
        <f>IF(OR(H481="",I481=""),"",H481*I481+N(J481))</f>
        <v/>
      </c>
      <c r="L481" s="6" t="n"/>
      <c r="M481" s="6" t="n"/>
      <c r="N481" s="6" t="n"/>
      <c r="O481" s="6" t="n"/>
      <c r="P481" s="6" t="n"/>
    </row>
    <row r="482">
      <c r="A482" s="5" t="n"/>
      <c r="B482" s="6" t="n"/>
      <c r="C482" s="6" t="n"/>
      <c r="D482" s="6" t="n"/>
      <c r="E482" s="6" t="n"/>
      <c r="F482" s="6" t="n"/>
      <c r="G482" s="6" t="n"/>
      <c r="H482" s="6" t="n"/>
      <c r="I482" s="7">
        <f>IF(G482="","",IFERROR(VLOOKUP(G482,Productos!$A:$C,3,FALSE),""))</f>
        <v/>
      </c>
      <c r="J482" s="7" t="n"/>
      <c r="K482" s="8">
        <f>IF(OR(H482="",I482=""),"",H482*I482+N(J482))</f>
        <v/>
      </c>
      <c r="L482" s="6" t="n"/>
      <c r="M482" s="6" t="n"/>
      <c r="N482" s="6" t="n"/>
      <c r="O482" s="6" t="n"/>
      <c r="P482" s="6" t="n"/>
    </row>
    <row r="483">
      <c r="A483" s="5" t="n"/>
      <c r="B483" s="6" t="n"/>
      <c r="C483" s="6" t="n"/>
      <c r="D483" s="6" t="n"/>
      <c r="E483" s="6" t="n"/>
      <c r="F483" s="6" t="n"/>
      <c r="G483" s="6" t="n"/>
      <c r="H483" s="6" t="n"/>
      <c r="I483" s="7">
        <f>IF(G483="","",IFERROR(VLOOKUP(G483,Productos!$A:$C,3,FALSE),""))</f>
        <v/>
      </c>
      <c r="J483" s="7" t="n"/>
      <c r="K483" s="8">
        <f>IF(OR(H483="",I483=""),"",H483*I483+N(J483))</f>
        <v/>
      </c>
      <c r="L483" s="6" t="n"/>
      <c r="M483" s="6" t="n"/>
      <c r="N483" s="6" t="n"/>
      <c r="O483" s="6" t="n"/>
      <c r="P483" s="6" t="n"/>
    </row>
    <row r="484">
      <c r="A484" s="5" t="n"/>
      <c r="B484" s="6" t="n"/>
      <c r="C484" s="6" t="n"/>
      <c r="D484" s="6" t="n"/>
      <c r="E484" s="6" t="n"/>
      <c r="F484" s="6" t="n"/>
      <c r="G484" s="6" t="n"/>
      <c r="H484" s="6" t="n"/>
      <c r="I484" s="7">
        <f>IF(G484="","",IFERROR(VLOOKUP(G484,Productos!$A:$C,3,FALSE),""))</f>
        <v/>
      </c>
      <c r="J484" s="7" t="n"/>
      <c r="K484" s="8">
        <f>IF(OR(H484="",I484=""),"",H484*I484+N(J484))</f>
        <v/>
      </c>
      <c r="L484" s="6" t="n"/>
      <c r="M484" s="6" t="n"/>
      <c r="N484" s="6" t="n"/>
      <c r="O484" s="6" t="n"/>
      <c r="P484" s="6" t="n"/>
    </row>
    <row r="485">
      <c r="A485" s="5" t="n"/>
      <c r="B485" s="6" t="n"/>
      <c r="C485" s="6" t="n"/>
      <c r="D485" s="6" t="n"/>
      <c r="E485" s="6" t="n"/>
      <c r="F485" s="6" t="n"/>
      <c r="G485" s="6" t="n"/>
      <c r="H485" s="6" t="n"/>
      <c r="I485" s="7">
        <f>IF(G485="","",IFERROR(VLOOKUP(G485,Productos!$A:$C,3,FALSE),""))</f>
        <v/>
      </c>
      <c r="J485" s="7" t="n"/>
      <c r="K485" s="8">
        <f>IF(OR(H485="",I485=""),"",H485*I485+N(J485))</f>
        <v/>
      </c>
      <c r="L485" s="6" t="n"/>
      <c r="M485" s="6" t="n"/>
      <c r="N485" s="6" t="n"/>
      <c r="O485" s="6" t="n"/>
      <c r="P485" s="6" t="n"/>
    </row>
    <row r="486">
      <c r="A486" s="5" t="n"/>
      <c r="B486" s="6" t="n"/>
      <c r="C486" s="6" t="n"/>
      <c r="D486" s="6" t="n"/>
      <c r="E486" s="6" t="n"/>
      <c r="F486" s="6" t="n"/>
      <c r="G486" s="6" t="n"/>
      <c r="H486" s="6" t="n"/>
      <c r="I486" s="7">
        <f>IF(G486="","",IFERROR(VLOOKUP(G486,Productos!$A:$C,3,FALSE),""))</f>
        <v/>
      </c>
      <c r="J486" s="7" t="n"/>
      <c r="K486" s="8">
        <f>IF(OR(H486="",I486=""),"",H486*I486+N(J486))</f>
        <v/>
      </c>
      <c r="L486" s="6" t="n"/>
      <c r="M486" s="6" t="n"/>
      <c r="N486" s="6" t="n"/>
      <c r="O486" s="6" t="n"/>
      <c r="P486" s="6" t="n"/>
    </row>
    <row r="487">
      <c r="A487" s="5" t="n"/>
      <c r="B487" s="6" t="n"/>
      <c r="C487" s="6" t="n"/>
      <c r="D487" s="6" t="n"/>
      <c r="E487" s="6" t="n"/>
      <c r="F487" s="6" t="n"/>
      <c r="G487" s="6" t="n"/>
      <c r="H487" s="6" t="n"/>
      <c r="I487" s="7">
        <f>IF(G487="","",IFERROR(VLOOKUP(G487,Productos!$A:$C,3,FALSE),""))</f>
        <v/>
      </c>
      <c r="J487" s="7" t="n"/>
      <c r="K487" s="8">
        <f>IF(OR(H487="",I487=""),"",H487*I487+N(J487))</f>
        <v/>
      </c>
      <c r="L487" s="6" t="n"/>
      <c r="M487" s="6" t="n"/>
      <c r="N487" s="6" t="n"/>
      <c r="O487" s="6" t="n"/>
      <c r="P487" s="6" t="n"/>
    </row>
    <row r="488">
      <c r="A488" s="5" t="n"/>
      <c r="B488" s="6" t="n"/>
      <c r="C488" s="6" t="n"/>
      <c r="D488" s="6" t="n"/>
      <c r="E488" s="6" t="n"/>
      <c r="F488" s="6" t="n"/>
      <c r="G488" s="6" t="n"/>
      <c r="H488" s="6" t="n"/>
      <c r="I488" s="7">
        <f>IF(G488="","",IFERROR(VLOOKUP(G488,Productos!$A:$C,3,FALSE),""))</f>
        <v/>
      </c>
      <c r="J488" s="7" t="n"/>
      <c r="K488" s="8">
        <f>IF(OR(H488="",I488=""),"",H488*I488+N(J488))</f>
        <v/>
      </c>
      <c r="L488" s="6" t="n"/>
      <c r="M488" s="6" t="n"/>
      <c r="N488" s="6" t="n"/>
      <c r="O488" s="6" t="n"/>
      <c r="P488" s="6" t="n"/>
    </row>
    <row r="489">
      <c r="A489" s="5" t="n"/>
      <c r="B489" s="6" t="n"/>
      <c r="C489" s="6" t="n"/>
      <c r="D489" s="6" t="n"/>
      <c r="E489" s="6" t="n"/>
      <c r="F489" s="6" t="n"/>
      <c r="G489" s="6" t="n"/>
      <c r="H489" s="6" t="n"/>
      <c r="I489" s="7">
        <f>IF(G489="","",IFERROR(VLOOKUP(G489,Productos!$A:$C,3,FALSE),""))</f>
        <v/>
      </c>
      <c r="J489" s="7" t="n"/>
      <c r="K489" s="8">
        <f>IF(OR(H489="",I489=""),"",H489*I489+N(J489))</f>
        <v/>
      </c>
      <c r="L489" s="6" t="n"/>
      <c r="M489" s="6" t="n"/>
      <c r="N489" s="6" t="n"/>
      <c r="O489" s="6" t="n"/>
      <c r="P489" s="6" t="n"/>
    </row>
    <row r="490">
      <c r="A490" s="5" t="n"/>
      <c r="B490" s="6" t="n"/>
      <c r="C490" s="6" t="n"/>
      <c r="D490" s="6" t="n"/>
      <c r="E490" s="6" t="n"/>
      <c r="F490" s="6" t="n"/>
      <c r="G490" s="6" t="n"/>
      <c r="H490" s="6" t="n"/>
      <c r="I490" s="7">
        <f>IF(G490="","",IFERROR(VLOOKUP(G490,Productos!$A:$C,3,FALSE),""))</f>
        <v/>
      </c>
      <c r="J490" s="7" t="n"/>
      <c r="K490" s="8">
        <f>IF(OR(H490="",I490=""),"",H490*I490+N(J490))</f>
        <v/>
      </c>
      <c r="L490" s="6" t="n"/>
      <c r="M490" s="6" t="n"/>
      <c r="N490" s="6" t="n"/>
      <c r="O490" s="6" t="n"/>
      <c r="P490" s="6" t="n"/>
    </row>
    <row r="491">
      <c r="A491" s="5" t="n"/>
      <c r="B491" s="6" t="n"/>
      <c r="C491" s="6" t="n"/>
      <c r="D491" s="6" t="n"/>
      <c r="E491" s="6" t="n"/>
      <c r="F491" s="6" t="n"/>
      <c r="G491" s="6" t="n"/>
      <c r="H491" s="6" t="n"/>
      <c r="I491" s="7">
        <f>IF(G491="","",IFERROR(VLOOKUP(G491,Productos!$A:$C,3,FALSE),""))</f>
        <v/>
      </c>
      <c r="J491" s="7" t="n"/>
      <c r="K491" s="8">
        <f>IF(OR(H491="",I491=""),"",H491*I491+N(J491))</f>
        <v/>
      </c>
      <c r="L491" s="6" t="n"/>
      <c r="M491" s="6" t="n"/>
      <c r="N491" s="6" t="n"/>
      <c r="O491" s="6" t="n"/>
      <c r="P491" s="6" t="n"/>
    </row>
    <row r="492">
      <c r="A492" s="5" t="n"/>
      <c r="B492" s="6" t="n"/>
      <c r="C492" s="6" t="n"/>
      <c r="D492" s="6" t="n"/>
      <c r="E492" s="6" t="n"/>
      <c r="F492" s="6" t="n"/>
      <c r="G492" s="6" t="n"/>
      <c r="H492" s="6" t="n"/>
      <c r="I492" s="7">
        <f>IF(G492="","",IFERROR(VLOOKUP(G492,Productos!$A:$C,3,FALSE),""))</f>
        <v/>
      </c>
      <c r="J492" s="7" t="n"/>
      <c r="K492" s="8">
        <f>IF(OR(H492="",I492=""),"",H492*I492+N(J492))</f>
        <v/>
      </c>
      <c r="L492" s="6" t="n"/>
      <c r="M492" s="6" t="n"/>
      <c r="N492" s="6" t="n"/>
      <c r="O492" s="6" t="n"/>
      <c r="P492" s="6" t="n"/>
    </row>
    <row r="493">
      <c r="A493" s="5" t="n"/>
      <c r="B493" s="6" t="n"/>
      <c r="C493" s="6" t="n"/>
      <c r="D493" s="6" t="n"/>
      <c r="E493" s="6" t="n"/>
      <c r="F493" s="6" t="n"/>
      <c r="G493" s="6" t="n"/>
      <c r="H493" s="6" t="n"/>
      <c r="I493" s="7">
        <f>IF(G493="","",IFERROR(VLOOKUP(G493,Productos!$A:$C,3,FALSE),""))</f>
        <v/>
      </c>
      <c r="J493" s="7" t="n"/>
      <c r="K493" s="8">
        <f>IF(OR(H493="",I493=""),"",H493*I493+N(J493))</f>
        <v/>
      </c>
      <c r="L493" s="6" t="n"/>
      <c r="M493" s="6" t="n"/>
      <c r="N493" s="6" t="n"/>
      <c r="O493" s="6" t="n"/>
      <c r="P493" s="6" t="n"/>
    </row>
    <row r="494">
      <c r="A494" s="5" t="n"/>
      <c r="B494" s="6" t="n"/>
      <c r="C494" s="6" t="n"/>
      <c r="D494" s="6" t="n"/>
      <c r="E494" s="6" t="n"/>
      <c r="F494" s="6" t="n"/>
      <c r="G494" s="6" t="n"/>
      <c r="H494" s="6" t="n"/>
      <c r="I494" s="7">
        <f>IF(G494="","",IFERROR(VLOOKUP(G494,Productos!$A:$C,3,FALSE),""))</f>
        <v/>
      </c>
      <c r="J494" s="7" t="n"/>
      <c r="K494" s="8">
        <f>IF(OR(H494="",I494=""),"",H494*I494+N(J494))</f>
        <v/>
      </c>
      <c r="L494" s="6" t="n"/>
      <c r="M494" s="6" t="n"/>
      <c r="N494" s="6" t="n"/>
      <c r="O494" s="6" t="n"/>
      <c r="P494" s="6" t="n"/>
    </row>
    <row r="495">
      <c r="A495" s="5" t="n"/>
      <c r="B495" s="6" t="n"/>
      <c r="C495" s="6" t="n"/>
      <c r="D495" s="6" t="n"/>
      <c r="E495" s="6" t="n"/>
      <c r="F495" s="6" t="n"/>
      <c r="G495" s="6" t="n"/>
      <c r="H495" s="6" t="n"/>
      <c r="I495" s="7">
        <f>IF(G495="","",IFERROR(VLOOKUP(G495,Productos!$A:$C,3,FALSE),""))</f>
        <v/>
      </c>
      <c r="J495" s="7" t="n"/>
      <c r="K495" s="8">
        <f>IF(OR(H495="",I495=""),"",H495*I495+N(J495))</f>
        <v/>
      </c>
      <c r="L495" s="6" t="n"/>
      <c r="M495" s="6" t="n"/>
      <c r="N495" s="6" t="n"/>
      <c r="O495" s="6" t="n"/>
      <c r="P495" s="6" t="n"/>
    </row>
    <row r="496">
      <c r="A496" s="5" t="n"/>
      <c r="B496" s="6" t="n"/>
      <c r="C496" s="6" t="n"/>
      <c r="D496" s="6" t="n"/>
      <c r="E496" s="6" t="n"/>
      <c r="F496" s="6" t="n"/>
      <c r="G496" s="6" t="n"/>
      <c r="H496" s="6" t="n"/>
      <c r="I496" s="7">
        <f>IF(G496="","",IFERROR(VLOOKUP(G496,Productos!$A:$C,3,FALSE),""))</f>
        <v/>
      </c>
      <c r="J496" s="7" t="n"/>
      <c r="K496" s="8">
        <f>IF(OR(H496="",I496=""),"",H496*I496+N(J496))</f>
        <v/>
      </c>
      <c r="L496" s="6" t="n"/>
      <c r="M496" s="6" t="n"/>
      <c r="N496" s="6" t="n"/>
      <c r="O496" s="6" t="n"/>
      <c r="P496" s="6" t="n"/>
    </row>
    <row r="497">
      <c r="A497" s="5" t="n"/>
      <c r="B497" s="6" t="n"/>
      <c r="C497" s="6" t="n"/>
      <c r="D497" s="6" t="n"/>
      <c r="E497" s="6" t="n"/>
      <c r="F497" s="6" t="n"/>
      <c r="G497" s="6" t="n"/>
      <c r="H497" s="6" t="n"/>
      <c r="I497" s="7">
        <f>IF(G497="","",IFERROR(VLOOKUP(G497,Productos!$A:$C,3,FALSE),""))</f>
        <v/>
      </c>
      <c r="J497" s="7" t="n"/>
      <c r="K497" s="8">
        <f>IF(OR(H497="",I497=""),"",H497*I497+N(J497))</f>
        <v/>
      </c>
      <c r="L497" s="6" t="n"/>
      <c r="M497" s="6" t="n"/>
      <c r="N497" s="6" t="n"/>
      <c r="O497" s="6" t="n"/>
      <c r="P497" s="6" t="n"/>
    </row>
    <row r="498">
      <c r="A498" s="5" t="n"/>
      <c r="B498" s="6" t="n"/>
      <c r="C498" s="6" t="n"/>
      <c r="D498" s="6" t="n"/>
      <c r="E498" s="6" t="n"/>
      <c r="F498" s="6" t="n"/>
      <c r="G498" s="6" t="n"/>
      <c r="H498" s="6" t="n"/>
      <c r="I498" s="7">
        <f>IF(G498="","",IFERROR(VLOOKUP(G498,Productos!$A:$C,3,FALSE),""))</f>
        <v/>
      </c>
      <c r="J498" s="7" t="n"/>
      <c r="K498" s="8">
        <f>IF(OR(H498="",I498=""),"",H498*I498+N(J498))</f>
        <v/>
      </c>
      <c r="L498" s="6" t="n"/>
      <c r="M498" s="6" t="n"/>
      <c r="N498" s="6" t="n"/>
      <c r="O498" s="6" t="n"/>
      <c r="P498" s="6" t="n"/>
    </row>
    <row r="499">
      <c r="A499" s="5" t="n"/>
      <c r="B499" s="6" t="n"/>
      <c r="C499" s="6" t="n"/>
      <c r="D499" s="6" t="n"/>
      <c r="E499" s="6" t="n"/>
      <c r="F499" s="6" t="n"/>
      <c r="G499" s="6" t="n"/>
      <c r="H499" s="6" t="n"/>
      <c r="I499" s="7">
        <f>IF(G499="","",IFERROR(VLOOKUP(G499,Productos!$A:$C,3,FALSE),""))</f>
        <v/>
      </c>
      <c r="J499" s="7" t="n"/>
      <c r="K499" s="8">
        <f>IF(OR(H499="",I499=""),"",H499*I499+N(J499))</f>
        <v/>
      </c>
      <c r="L499" s="6" t="n"/>
      <c r="M499" s="6" t="n"/>
      <c r="N499" s="6" t="n"/>
      <c r="O499" s="6" t="n"/>
      <c r="P499" s="6" t="n"/>
    </row>
    <row r="500">
      <c r="A500" s="5" t="n"/>
      <c r="B500" s="6" t="n"/>
      <c r="C500" s="6" t="n"/>
      <c r="D500" s="6" t="n"/>
      <c r="E500" s="6" t="n"/>
      <c r="F500" s="6" t="n"/>
      <c r="G500" s="6" t="n"/>
      <c r="H500" s="6" t="n"/>
      <c r="I500" s="7">
        <f>IF(G500="","",IFERROR(VLOOKUP(G500,Productos!$A:$C,3,FALSE),""))</f>
        <v/>
      </c>
      <c r="J500" s="7" t="n"/>
      <c r="K500" s="8">
        <f>IF(OR(H500="",I500=""),"",H500*I500+N(J500))</f>
        <v/>
      </c>
      <c r="L500" s="6" t="n"/>
      <c r="M500" s="6" t="n"/>
      <c r="N500" s="6" t="n"/>
      <c r="O500" s="6" t="n"/>
      <c r="P500" s="6" t="n"/>
    </row>
    <row r="501">
      <c r="A501" s="5" t="n"/>
      <c r="B501" s="6" t="n"/>
      <c r="C501" s="6" t="n"/>
      <c r="D501" s="6" t="n"/>
      <c r="E501" s="6" t="n"/>
      <c r="F501" s="6" t="n"/>
      <c r="G501" s="6" t="n"/>
      <c r="H501" s="6" t="n"/>
      <c r="I501" s="7">
        <f>IF(G501="","",IFERROR(VLOOKUP(G501,Productos!$A:$C,3,FALSE),""))</f>
        <v/>
      </c>
      <c r="J501" s="7" t="n"/>
      <c r="K501" s="8">
        <f>IF(OR(H501="",I501=""),"",H501*I501+N(J501))</f>
        <v/>
      </c>
      <c r="L501" s="6" t="n"/>
      <c r="M501" s="6" t="n"/>
      <c r="N501" s="6" t="n"/>
      <c r="O501" s="6" t="n"/>
      <c r="P501" s="6" t="n"/>
    </row>
  </sheetData>
  <autoFilter ref="A1:P501"/>
  <conditionalFormatting sqref="K2:M501">
    <cfRule type="expression" priority="1" dxfId="0">
      <formula>AND($M2="Pendiente",$N2&lt;&gt;"Cancelado")</formula>
    </cfRule>
  </conditionalFormatting>
  <dataValidations count="6">
    <dataValidation sqref="E2:E501" showDropDown="0" showInputMessage="0" showErrorMessage="0" allowBlank="1" errorTitle="Valor no válido" error="Elige una opción de la lista." type="list">
      <formula1>=Listas!$A$2:$A$7</formula1>
    </dataValidation>
    <dataValidation sqref="F2:F501" showDropDown="0" showInputMessage="0" showErrorMessage="0" allowBlank="1" errorTitle="Valor no válido" error="Elige una opción de la lista." type="list">
      <formula1>=Listas!$E$2:$E$23</formula1>
    </dataValidation>
    <dataValidation sqref="G2:G501" showDropDown="0" showInputMessage="0" showErrorMessage="0" allowBlank="1" errorTitle="Valor no válido" error="Elige una opción de la lista." type="list">
      <formula1>=Productos!$A$2:$A$201</formula1>
    </dataValidation>
    <dataValidation sqref="L2:L501" showDropDown="0" showInputMessage="0" showErrorMessage="0" allowBlank="1" errorTitle="Valor no válido" error="Elige una opción de la lista." type="list">
      <formula1>=Listas!$B$2:$B$6</formula1>
    </dataValidation>
    <dataValidation sqref="M2:M501" showDropDown="0" showInputMessage="0" showErrorMessage="0" allowBlank="1" errorTitle="Valor no válido" error="Elige una opción de la lista." type="list">
      <formula1>=Listas!$C$2:$C$3</formula1>
    </dataValidation>
    <dataValidation sqref="N2:N501" showDropDown="0" showInputMessage="0" showErrorMessage="0" allowBlank="1" errorTitle="Valor no válido" error="Elige una opción de la lista." type="list">
      <formula1>=Listas!$D$2:$D$6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4" customWidth="1" min="3" max="3"/>
    <col width="12" customWidth="1" min="4" max="4"/>
    <col width="13" customWidth="1" min="5" max="5"/>
    <col width="11" customWidth="1" min="6" max="6"/>
    <col width="12" customWidth="1" min="7" max="7"/>
    <col width="10" customWidth="1" min="8" max="8"/>
    <col width="11" customWidth="1" min="9" max="9"/>
    <col width="16" customWidth="1" min="10" max="10"/>
  </cols>
  <sheetData>
    <row r="1" ht="30" customHeight="1">
      <c r="A1" s="4" t="inlineStr">
        <is>
          <t>Producto</t>
        </is>
      </c>
      <c r="B1" s="4" t="inlineStr">
        <is>
          <t>Costo</t>
        </is>
      </c>
      <c r="C1" s="4" t="inlineStr">
        <is>
          <t>Precio de venta</t>
        </is>
      </c>
      <c r="D1" s="4" t="inlineStr">
        <is>
          <t>Stock inicial</t>
        </is>
      </c>
      <c r="E1" s="4" t="inlineStr">
        <is>
          <t>Reabastecido</t>
        </is>
      </c>
      <c r="F1" s="4" t="inlineStr">
        <is>
          <t>Vendido</t>
        </is>
      </c>
      <c r="G1" s="4" t="inlineStr">
        <is>
          <t>Stock actual</t>
        </is>
      </c>
      <c r="H1" s="4" t="inlineStr">
        <is>
          <t>Mínimo</t>
        </is>
      </c>
      <c r="I1" s="4" t="inlineStr">
        <is>
          <t>Alerta</t>
        </is>
      </c>
      <c r="J1" s="4" t="inlineStr">
        <is>
          <t>Ganancia por unidad</t>
        </is>
      </c>
    </row>
    <row r="2">
      <c r="A2" t="inlineStr">
        <is>
          <t>Blusa de lino (M)</t>
        </is>
      </c>
      <c r="B2" s="9" t="n">
        <v>65</v>
      </c>
      <c r="C2" s="9" t="n">
        <v>120</v>
      </c>
      <c r="D2" t="n">
        <v>10</v>
      </c>
      <c r="E2" t="n">
        <v>0</v>
      </c>
      <c r="F2" s="10">
        <f>IF(A2="","",SUMIFS(Pedidos!$H:$H,Pedidos!$G:$G,A2,Pedidos!$N:$N,"&lt;&gt;Cancelado"))</f>
        <v/>
      </c>
      <c r="G2" s="10">
        <f>IF(A2="","",D2+E2-F2)</f>
        <v/>
      </c>
      <c r="H2" t="n">
        <v>3</v>
      </c>
      <c r="I2" s="10">
        <f>IF(OR(A2="",H2=""),"",IF(G2&lt;=H2,"Reponer",""))</f>
        <v/>
      </c>
      <c r="J2" s="11">
        <f>IF(OR(B2="",C2=""),"",C2-B2)</f>
        <v/>
      </c>
    </row>
    <row r="3">
      <c r="A3" t="inlineStr">
        <is>
          <t>Crema hidratante 50 ml</t>
        </is>
      </c>
      <c r="B3" s="9" t="n">
        <v>40</v>
      </c>
      <c r="C3" s="9" t="n">
        <v>85</v>
      </c>
      <c r="D3" t="n">
        <v>6</v>
      </c>
      <c r="E3" t="n">
        <v>0</v>
      </c>
      <c r="F3" s="10">
        <f>IF(A3="","",SUMIFS(Pedidos!$H:$H,Pedidos!$G:$G,A3,Pedidos!$N:$N,"&lt;&gt;Cancelado"))</f>
        <v/>
      </c>
      <c r="G3" s="10">
        <f>IF(A3="","",D3+E3-F3)</f>
        <v/>
      </c>
      <c r="H3" t="n">
        <v>2</v>
      </c>
      <c r="I3" s="10">
        <f>IF(OR(A3="",H3=""),"",IF(G3&lt;=H3,"Reponer",""))</f>
        <v/>
      </c>
      <c r="J3" s="11">
        <f>IF(OR(B3="",C3=""),"",C3-B3)</f>
        <v/>
      </c>
    </row>
    <row r="4">
      <c r="A4" t="inlineStr">
        <is>
          <t>Aretes de acero</t>
        </is>
      </c>
      <c r="B4" s="9" t="n">
        <v>15</v>
      </c>
      <c r="C4" s="9" t="n">
        <v>45</v>
      </c>
      <c r="D4" t="n">
        <v>20</v>
      </c>
      <c r="E4" t="n">
        <v>5</v>
      </c>
      <c r="F4" s="10">
        <f>IF(A4="","",SUMIFS(Pedidos!$H:$H,Pedidos!$G:$G,A4,Pedidos!$N:$N,"&lt;&gt;Cancelado"))</f>
        <v/>
      </c>
      <c r="G4" s="10">
        <f>IF(A4="","",D4+E4-F4)</f>
        <v/>
      </c>
      <c r="H4" t="n">
        <v>5</v>
      </c>
      <c r="I4" s="10">
        <f>IF(OR(A4="",H4=""),"",IF(G4&lt;=H4,"Reponer",""))</f>
        <v/>
      </c>
      <c r="J4" s="11">
        <f>IF(OR(B4="",C4=""),"",C4-B4)</f>
        <v/>
      </c>
    </row>
    <row r="5">
      <c r="B5" s="9" t="n"/>
      <c r="C5" s="9" t="n"/>
      <c r="F5" s="10">
        <f>IF(A5="","",SUMIFS(Pedidos!$H:$H,Pedidos!$G:$G,A5,Pedidos!$N:$N,"&lt;&gt;Cancelado"))</f>
        <v/>
      </c>
      <c r="G5" s="10">
        <f>IF(A5="","",D5+E5-F5)</f>
        <v/>
      </c>
      <c r="I5" s="10">
        <f>IF(OR(A5="",H5=""),"",IF(G5&lt;=H5,"Reponer",""))</f>
        <v/>
      </c>
      <c r="J5" s="11">
        <f>IF(OR(B5="",C5=""),"",C5-B5)</f>
        <v/>
      </c>
    </row>
    <row r="6">
      <c r="B6" s="9" t="n"/>
      <c r="C6" s="9" t="n"/>
      <c r="F6" s="10">
        <f>IF(A6="","",SUMIFS(Pedidos!$H:$H,Pedidos!$G:$G,A6,Pedidos!$N:$N,"&lt;&gt;Cancelado"))</f>
        <v/>
      </c>
      <c r="G6" s="10">
        <f>IF(A6="","",D6+E6-F6)</f>
        <v/>
      </c>
      <c r="I6" s="10">
        <f>IF(OR(A6="",H6=""),"",IF(G6&lt;=H6,"Reponer",""))</f>
        <v/>
      </c>
      <c r="J6" s="11">
        <f>IF(OR(B6="",C6=""),"",C6-B6)</f>
        <v/>
      </c>
    </row>
    <row r="7">
      <c r="B7" s="9" t="n"/>
      <c r="C7" s="9" t="n"/>
      <c r="F7" s="10">
        <f>IF(A7="","",SUMIFS(Pedidos!$H:$H,Pedidos!$G:$G,A7,Pedidos!$N:$N,"&lt;&gt;Cancelado"))</f>
        <v/>
      </c>
      <c r="G7" s="10">
        <f>IF(A7="","",D7+E7-F7)</f>
        <v/>
      </c>
      <c r="I7" s="10">
        <f>IF(OR(A7="",H7=""),"",IF(G7&lt;=H7,"Reponer",""))</f>
        <v/>
      </c>
      <c r="J7" s="11">
        <f>IF(OR(B7="",C7=""),"",C7-B7)</f>
        <v/>
      </c>
    </row>
    <row r="8">
      <c r="B8" s="9" t="n"/>
      <c r="C8" s="9" t="n"/>
      <c r="F8" s="10">
        <f>IF(A8="","",SUMIFS(Pedidos!$H:$H,Pedidos!$G:$G,A8,Pedidos!$N:$N,"&lt;&gt;Cancelado"))</f>
        <v/>
      </c>
      <c r="G8" s="10">
        <f>IF(A8="","",D8+E8-F8)</f>
        <v/>
      </c>
      <c r="I8" s="10">
        <f>IF(OR(A8="",H8=""),"",IF(G8&lt;=H8,"Reponer",""))</f>
        <v/>
      </c>
      <c r="J8" s="11">
        <f>IF(OR(B8="",C8=""),"",C8-B8)</f>
        <v/>
      </c>
    </row>
    <row r="9">
      <c r="B9" s="9" t="n"/>
      <c r="C9" s="9" t="n"/>
      <c r="F9" s="10">
        <f>IF(A9="","",SUMIFS(Pedidos!$H:$H,Pedidos!$G:$G,A9,Pedidos!$N:$N,"&lt;&gt;Cancelado"))</f>
        <v/>
      </c>
      <c r="G9" s="10">
        <f>IF(A9="","",D9+E9-F9)</f>
        <v/>
      </c>
      <c r="I9" s="10">
        <f>IF(OR(A9="",H9=""),"",IF(G9&lt;=H9,"Reponer",""))</f>
        <v/>
      </c>
      <c r="J9" s="11">
        <f>IF(OR(B9="",C9=""),"",C9-B9)</f>
        <v/>
      </c>
    </row>
    <row r="10">
      <c r="B10" s="9" t="n"/>
      <c r="C10" s="9" t="n"/>
      <c r="F10" s="10">
        <f>IF(A10="","",SUMIFS(Pedidos!$H:$H,Pedidos!$G:$G,A10,Pedidos!$N:$N,"&lt;&gt;Cancelado"))</f>
        <v/>
      </c>
      <c r="G10" s="10">
        <f>IF(A10="","",D10+E10-F10)</f>
        <v/>
      </c>
      <c r="I10" s="10">
        <f>IF(OR(A10="",H10=""),"",IF(G10&lt;=H10,"Reponer",""))</f>
        <v/>
      </c>
      <c r="J10" s="11">
        <f>IF(OR(B10="",C10=""),"",C10-B10)</f>
        <v/>
      </c>
    </row>
    <row r="11">
      <c r="B11" s="9" t="n"/>
      <c r="C11" s="9" t="n"/>
      <c r="F11" s="10">
        <f>IF(A11="","",SUMIFS(Pedidos!$H:$H,Pedidos!$G:$G,A11,Pedidos!$N:$N,"&lt;&gt;Cancelado"))</f>
        <v/>
      </c>
      <c r="G11" s="10">
        <f>IF(A11="","",D11+E11-F11)</f>
        <v/>
      </c>
      <c r="I11" s="10">
        <f>IF(OR(A11="",H11=""),"",IF(G11&lt;=H11,"Reponer",""))</f>
        <v/>
      </c>
      <c r="J11" s="11">
        <f>IF(OR(B11="",C11=""),"",C11-B11)</f>
        <v/>
      </c>
    </row>
    <row r="12">
      <c r="B12" s="9" t="n"/>
      <c r="C12" s="9" t="n"/>
      <c r="F12" s="10">
        <f>IF(A12="","",SUMIFS(Pedidos!$H:$H,Pedidos!$G:$G,A12,Pedidos!$N:$N,"&lt;&gt;Cancelado"))</f>
        <v/>
      </c>
      <c r="G12" s="10">
        <f>IF(A12="","",D12+E12-F12)</f>
        <v/>
      </c>
      <c r="I12" s="10">
        <f>IF(OR(A12="",H12=""),"",IF(G12&lt;=H12,"Reponer",""))</f>
        <v/>
      </c>
      <c r="J12" s="11">
        <f>IF(OR(B12="",C12=""),"",C12-B12)</f>
        <v/>
      </c>
    </row>
    <row r="13">
      <c r="B13" s="9" t="n"/>
      <c r="C13" s="9" t="n"/>
      <c r="F13" s="10">
        <f>IF(A13="","",SUMIFS(Pedidos!$H:$H,Pedidos!$G:$G,A13,Pedidos!$N:$N,"&lt;&gt;Cancelado"))</f>
        <v/>
      </c>
      <c r="G13" s="10">
        <f>IF(A13="","",D13+E13-F13)</f>
        <v/>
      </c>
      <c r="I13" s="10">
        <f>IF(OR(A13="",H13=""),"",IF(G13&lt;=H13,"Reponer",""))</f>
        <v/>
      </c>
      <c r="J13" s="11">
        <f>IF(OR(B13="",C13=""),"",C13-B13)</f>
        <v/>
      </c>
    </row>
    <row r="14">
      <c r="B14" s="9" t="n"/>
      <c r="C14" s="9" t="n"/>
      <c r="F14" s="10">
        <f>IF(A14="","",SUMIFS(Pedidos!$H:$H,Pedidos!$G:$G,A14,Pedidos!$N:$N,"&lt;&gt;Cancelado"))</f>
        <v/>
      </c>
      <c r="G14" s="10">
        <f>IF(A14="","",D14+E14-F14)</f>
        <v/>
      </c>
      <c r="I14" s="10">
        <f>IF(OR(A14="",H14=""),"",IF(G14&lt;=H14,"Reponer",""))</f>
        <v/>
      </c>
      <c r="J14" s="11">
        <f>IF(OR(B14="",C14=""),"",C14-B14)</f>
        <v/>
      </c>
    </row>
    <row r="15">
      <c r="B15" s="9" t="n"/>
      <c r="C15" s="9" t="n"/>
      <c r="F15" s="10">
        <f>IF(A15="","",SUMIFS(Pedidos!$H:$H,Pedidos!$G:$G,A15,Pedidos!$N:$N,"&lt;&gt;Cancelado"))</f>
        <v/>
      </c>
      <c r="G15" s="10">
        <f>IF(A15="","",D15+E15-F15)</f>
        <v/>
      </c>
      <c r="I15" s="10">
        <f>IF(OR(A15="",H15=""),"",IF(G15&lt;=H15,"Reponer",""))</f>
        <v/>
      </c>
      <c r="J15" s="11">
        <f>IF(OR(B15="",C15=""),"",C15-B15)</f>
        <v/>
      </c>
    </row>
    <row r="16">
      <c r="B16" s="9" t="n"/>
      <c r="C16" s="9" t="n"/>
      <c r="F16" s="10">
        <f>IF(A16="","",SUMIFS(Pedidos!$H:$H,Pedidos!$G:$G,A16,Pedidos!$N:$N,"&lt;&gt;Cancelado"))</f>
        <v/>
      </c>
      <c r="G16" s="10">
        <f>IF(A16="","",D16+E16-F16)</f>
        <v/>
      </c>
      <c r="I16" s="10">
        <f>IF(OR(A16="",H16=""),"",IF(G16&lt;=H16,"Reponer",""))</f>
        <v/>
      </c>
      <c r="J16" s="11">
        <f>IF(OR(B16="",C16=""),"",C16-B16)</f>
        <v/>
      </c>
    </row>
    <row r="17">
      <c r="B17" s="9" t="n"/>
      <c r="C17" s="9" t="n"/>
      <c r="F17" s="10">
        <f>IF(A17="","",SUMIFS(Pedidos!$H:$H,Pedidos!$G:$G,A17,Pedidos!$N:$N,"&lt;&gt;Cancelado"))</f>
        <v/>
      </c>
      <c r="G17" s="10">
        <f>IF(A17="","",D17+E17-F17)</f>
        <v/>
      </c>
      <c r="I17" s="10">
        <f>IF(OR(A17="",H17=""),"",IF(G17&lt;=H17,"Reponer",""))</f>
        <v/>
      </c>
      <c r="J17" s="11">
        <f>IF(OR(B17="",C17=""),"",C17-B17)</f>
        <v/>
      </c>
    </row>
    <row r="18">
      <c r="B18" s="9" t="n"/>
      <c r="C18" s="9" t="n"/>
      <c r="F18" s="10">
        <f>IF(A18="","",SUMIFS(Pedidos!$H:$H,Pedidos!$G:$G,A18,Pedidos!$N:$N,"&lt;&gt;Cancelado"))</f>
        <v/>
      </c>
      <c r="G18" s="10">
        <f>IF(A18="","",D18+E18-F18)</f>
        <v/>
      </c>
      <c r="I18" s="10">
        <f>IF(OR(A18="",H18=""),"",IF(G18&lt;=H18,"Reponer",""))</f>
        <v/>
      </c>
      <c r="J18" s="11">
        <f>IF(OR(B18="",C18=""),"",C18-B18)</f>
        <v/>
      </c>
    </row>
    <row r="19">
      <c r="B19" s="9" t="n"/>
      <c r="C19" s="9" t="n"/>
      <c r="F19" s="10">
        <f>IF(A19="","",SUMIFS(Pedidos!$H:$H,Pedidos!$G:$G,A19,Pedidos!$N:$N,"&lt;&gt;Cancelado"))</f>
        <v/>
      </c>
      <c r="G19" s="10">
        <f>IF(A19="","",D19+E19-F19)</f>
        <v/>
      </c>
      <c r="I19" s="10">
        <f>IF(OR(A19="",H19=""),"",IF(G19&lt;=H19,"Reponer",""))</f>
        <v/>
      </c>
      <c r="J19" s="11">
        <f>IF(OR(B19="",C19=""),"",C19-B19)</f>
        <v/>
      </c>
    </row>
    <row r="20">
      <c r="B20" s="9" t="n"/>
      <c r="C20" s="9" t="n"/>
      <c r="F20" s="10">
        <f>IF(A20="","",SUMIFS(Pedidos!$H:$H,Pedidos!$G:$G,A20,Pedidos!$N:$N,"&lt;&gt;Cancelado"))</f>
        <v/>
      </c>
      <c r="G20" s="10">
        <f>IF(A20="","",D20+E20-F20)</f>
        <v/>
      </c>
      <c r="I20" s="10">
        <f>IF(OR(A20="",H20=""),"",IF(G20&lt;=H20,"Reponer",""))</f>
        <v/>
      </c>
      <c r="J20" s="11">
        <f>IF(OR(B20="",C20=""),"",C20-B20)</f>
        <v/>
      </c>
    </row>
    <row r="21">
      <c r="B21" s="9" t="n"/>
      <c r="C21" s="9" t="n"/>
      <c r="F21" s="10">
        <f>IF(A21="","",SUMIFS(Pedidos!$H:$H,Pedidos!$G:$G,A21,Pedidos!$N:$N,"&lt;&gt;Cancelado"))</f>
        <v/>
      </c>
      <c r="G21" s="10">
        <f>IF(A21="","",D21+E21-F21)</f>
        <v/>
      </c>
      <c r="I21" s="10">
        <f>IF(OR(A21="",H21=""),"",IF(G21&lt;=H21,"Reponer",""))</f>
        <v/>
      </c>
      <c r="J21" s="11">
        <f>IF(OR(B21="",C21=""),"",C21-B21)</f>
        <v/>
      </c>
    </row>
    <row r="22">
      <c r="B22" s="9" t="n"/>
      <c r="C22" s="9" t="n"/>
      <c r="F22" s="10">
        <f>IF(A22="","",SUMIFS(Pedidos!$H:$H,Pedidos!$G:$G,A22,Pedidos!$N:$N,"&lt;&gt;Cancelado"))</f>
        <v/>
      </c>
      <c r="G22" s="10">
        <f>IF(A22="","",D22+E22-F22)</f>
        <v/>
      </c>
      <c r="I22" s="10">
        <f>IF(OR(A22="",H22=""),"",IF(G22&lt;=H22,"Reponer",""))</f>
        <v/>
      </c>
      <c r="J22" s="11">
        <f>IF(OR(B22="",C22=""),"",C22-B22)</f>
        <v/>
      </c>
    </row>
    <row r="23">
      <c r="B23" s="9" t="n"/>
      <c r="C23" s="9" t="n"/>
      <c r="F23" s="10">
        <f>IF(A23="","",SUMIFS(Pedidos!$H:$H,Pedidos!$G:$G,A23,Pedidos!$N:$N,"&lt;&gt;Cancelado"))</f>
        <v/>
      </c>
      <c r="G23" s="10">
        <f>IF(A23="","",D23+E23-F23)</f>
        <v/>
      </c>
      <c r="I23" s="10">
        <f>IF(OR(A23="",H23=""),"",IF(G23&lt;=H23,"Reponer",""))</f>
        <v/>
      </c>
      <c r="J23" s="11">
        <f>IF(OR(B23="",C23=""),"",C23-B23)</f>
        <v/>
      </c>
    </row>
    <row r="24">
      <c r="B24" s="9" t="n"/>
      <c r="C24" s="9" t="n"/>
      <c r="F24" s="10">
        <f>IF(A24="","",SUMIFS(Pedidos!$H:$H,Pedidos!$G:$G,A24,Pedidos!$N:$N,"&lt;&gt;Cancelado"))</f>
        <v/>
      </c>
      <c r="G24" s="10">
        <f>IF(A24="","",D24+E24-F24)</f>
        <v/>
      </c>
      <c r="I24" s="10">
        <f>IF(OR(A24="",H24=""),"",IF(G24&lt;=H24,"Reponer",""))</f>
        <v/>
      </c>
      <c r="J24" s="11">
        <f>IF(OR(B24="",C24=""),"",C24-B24)</f>
        <v/>
      </c>
    </row>
    <row r="25">
      <c r="B25" s="9" t="n"/>
      <c r="C25" s="9" t="n"/>
      <c r="F25" s="10">
        <f>IF(A25="","",SUMIFS(Pedidos!$H:$H,Pedidos!$G:$G,A25,Pedidos!$N:$N,"&lt;&gt;Cancelado"))</f>
        <v/>
      </c>
      <c r="G25" s="10">
        <f>IF(A25="","",D25+E25-F25)</f>
        <v/>
      </c>
      <c r="I25" s="10">
        <f>IF(OR(A25="",H25=""),"",IF(G25&lt;=H25,"Reponer",""))</f>
        <v/>
      </c>
      <c r="J25" s="11">
        <f>IF(OR(B25="",C25=""),"",C25-B25)</f>
        <v/>
      </c>
    </row>
    <row r="26">
      <c r="B26" s="9" t="n"/>
      <c r="C26" s="9" t="n"/>
      <c r="F26" s="10">
        <f>IF(A26="","",SUMIFS(Pedidos!$H:$H,Pedidos!$G:$G,A26,Pedidos!$N:$N,"&lt;&gt;Cancelado"))</f>
        <v/>
      </c>
      <c r="G26" s="10">
        <f>IF(A26="","",D26+E26-F26)</f>
        <v/>
      </c>
      <c r="I26" s="10">
        <f>IF(OR(A26="",H26=""),"",IF(G26&lt;=H26,"Reponer",""))</f>
        <v/>
      </c>
      <c r="J26" s="11">
        <f>IF(OR(B26="",C26=""),"",C26-B26)</f>
        <v/>
      </c>
    </row>
    <row r="27">
      <c r="B27" s="9" t="n"/>
      <c r="C27" s="9" t="n"/>
      <c r="F27" s="10">
        <f>IF(A27="","",SUMIFS(Pedidos!$H:$H,Pedidos!$G:$G,A27,Pedidos!$N:$N,"&lt;&gt;Cancelado"))</f>
        <v/>
      </c>
      <c r="G27" s="10">
        <f>IF(A27="","",D27+E27-F27)</f>
        <v/>
      </c>
      <c r="I27" s="10">
        <f>IF(OR(A27="",H27=""),"",IF(G27&lt;=H27,"Reponer",""))</f>
        <v/>
      </c>
      <c r="J27" s="11">
        <f>IF(OR(B27="",C27=""),"",C27-B27)</f>
        <v/>
      </c>
    </row>
    <row r="28">
      <c r="B28" s="9" t="n"/>
      <c r="C28" s="9" t="n"/>
      <c r="F28" s="10">
        <f>IF(A28="","",SUMIFS(Pedidos!$H:$H,Pedidos!$G:$G,A28,Pedidos!$N:$N,"&lt;&gt;Cancelado"))</f>
        <v/>
      </c>
      <c r="G28" s="10">
        <f>IF(A28="","",D28+E28-F28)</f>
        <v/>
      </c>
      <c r="I28" s="10">
        <f>IF(OR(A28="",H28=""),"",IF(G28&lt;=H28,"Reponer",""))</f>
        <v/>
      </c>
      <c r="J28" s="11">
        <f>IF(OR(B28="",C28=""),"",C28-B28)</f>
        <v/>
      </c>
    </row>
    <row r="29">
      <c r="B29" s="9" t="n"/>
      <c r="C29" s="9" t="n"/>
      <c r="F29" s="10">
        <f>IF(A29="","",SUMIFS(Pedidos!$H:$H,Pedidos!$G:$G,A29,Pedidos!$N:$N,"&lt;&gt;Cancelado"))</f>
        <v/>
      </c>
      <c r="G29" s="10">
        <f>IF(A29="","",D29+E29-F29)</f>
        <v/>
      </c>
      <c r="I29" s="10">
        <f>IF(OR(A29="",H29=""),"",IF(G29&lt;=H29,"Reponer",""))</f>
        <v/>
      </c>
      <c r="J29" s="11">
        <f>IF(OR(B29="",C29=""),"",C29-B29)</f>
        <v/>
      </c>
    </row>
    <row r="30">
      <c r="B30" s="9" t="n"/>
      <c r="C30" s="9" t="n"/>
      <c r="F30" s="10">
        <f>IF(A30="","",SUMIFS(Pedidos!$H:$H,Pedidos!$G:$G,A30,Pedidos!$N:$N,"&lt;&gt;Cancelado"))</f>
        <v/>
      </c>
      <c r="G30" s="10">
        <f>IF(A30="","",D30+E30-F30)</f>
        <v/>
      </c>
      <c r="I30" s="10">
        <f>IF(OR(A30="",H30=""),"",IF(G30&lt;=H30,"Reponer",""))</f>
        <v/>
      </c>
      <c r="J30" s="11">
        <f>IF(OR(B30="",C30=""),"",C30-B30)</f>
        <v/>
      </c>
    </row>
    <row r="31">
      <c r="B31" s="9" t="n"/>
      <c r="C31" s="9" t="n"/>
      <c r="F31" s="10">
        <f>IF(A31="","",SUMIFS(Pedidos!$H:$H,Pedidos!$G:$G,A31,Pedidos!$N:$N,"&lt;&gt;Cancelado"))</f>
        <v/>
      </c>
      <c r="G31" s="10">
        <f>IF(A31="","",D31+E31-F31)</f>
        <v/>
      </c>
      <c r="I31" s="10">
        <f>IF(OR(A31="",H31=""),"",IF(G31&lt;=H31,"Reponer",""))</f>
        <v/>
      </c>
      <c r="J31" s="11">
        <f>IF(OR(B31="",C31=""),"",C31-B31)</f>
        <v/>
      </c>
    </row>
    <row r="32">
      <c r="B32" s="9" t="n"/>
      <c r="C32" s="9" t="n"/>
      <c r="F32" s="10">
        <f>IF(A32="","",SUMIFS(Pedidos!$H:$H,Pedidos!$G:$G,A32,Pedidos!$N:$N,"&lt;&gt;Cancelado"))</f>
        <v/>
      </c>
      <c r="G32" s="10">
        <f>IF(A32="","",D32+E32-F32)</f>
        <v/>
      </c>
      <c r="I32" s="10">
        <f>IF(OR(A32="",H32=""),"",IF(G32&lt;=H32,"Reponer",""))</f>
        <v/>
      </c>
      <c r="J32" s="11">
        <f>IF(OR(B32="",C32=""),"",C32-B32)</f>
        <v/>
      </c>
    </row>
    <row r="33">
      <c r="B33" s="9" t="n"/>
      <c r="C33" s="9" t="n"/>
      <c r="F33" s="10">
        <f>IF(A33="","",SUMIFS(Pedidos!$H:$H,Pedidos!$G:$G,A33,Pedidos!$N:$N,"&lt;&gt;Cancelado"))</f>
        <v/>
      </c>
      <c r="G33" s="10">
        <f>IF(A33="","",D33+E33-F33)</f>
        <v/>
      </c>
      <c r="I33" s="10">
        <f>IF(OR(A33="",H33=""),"",IF(G33&lt;=H33,"Reponer",""))</f>
        <v/>
      </c>
      <c r="J33" s="11">
        <f>IF(OR(B33="",C33=""),"",C33-B33)</f>
        <v/>
      </c>
    </row>
    <row r="34">
      <c r="B34" s="9" t="n"/>
      <c r="C34" s="9" t="n"/>
      <c r="F34" s="10">
        <f>IF(A34="","",SUMIFS(Pedidos!$H:$H,Pedidos!$G:$G,A34,Pedidos!$N:$N,"&lt;&gt;Cancelado"))</f>
        <v/>
      </c>
      <c r="G34" s="10">
        <f>IF(A34="","",D34+E34-F34)</f>
        <v/>
      </c>
      <c r="I34" s="10">
        <f>IF(OR(A34="",H34=""),"",IF(G34&lt;=H34,"Reponer",""))</f>
        <v/>
      </c>
      <c r="J34" s="11">
        <f>IF(OR(B34="",C34=""),"",C34-B34)</f>
        <v/>
      </c>
    </row>
    <row r="35">
      <c r="B35" s="9" t="n"/>
      <c r="C35" s="9" t="n"/>
      <c r="F35" s="10">
        <f>IF(A35="","",SUMIFS(Pedidos!$H:$H,Pedidos!$G:$G,A35,Pedidos!$N:$N,"&lt;&gt;Cancelado"))</f>
        <v/>
      </c>
      <c r="G35" s="10">
        <f>IF(A35="","",D35+E35-F35)</f>
        <v/>
      </c>
      <c r="I35" s="10">
        <f>IF(OR(A35="",H35=""),"",IF(G35&lt;=H35,"Reponer",""))</f>
        <v/>
      </c>
      <c r="J35" s="11">
        <f>IF(OR(B35="",C35=""),"",C35-B35)</f>
        <v/>
      </c>
    </row>
    <row r="36">
      <c r="B36" s="9" t="n"/>
      <c r="C36" s="9" t="n"/>
      <c r="F36" s="10">
        <f>IF(A36="","",SUMIFS(Pedidos!$H:$H,Pedidos!$G:$G,A36,Pedidos!$N:$N,"&lt;&gt;Cancelado"))</f>
        <v/>
      </c>
      <c r="G36" s="10">
        <f>IF(A36="","",D36+E36-F36)</f>
        <v/>
      </c>
      <c r="I36" s="10">
        <f>IF(OR(A36="",H36=""),"",IF(G36&lt;=H36,"Reponer",""))</f>
        <v/>
      </c>
      <c r="J36" s="11">
        <f>IF(OR(B36="",C36=""),"",C36-B36)</f>
        <v/>
      </c>
    </row>
    <row r="37">
      <c r="B37" s="9" t="n"/>
      <c r="C37" s="9" t="n"/>
      <c r="F37" s="10">
        <f>IF(A37="","",SUMIFS(Pedidos!$H:$H,Pedidos!$G:$G,A37,Pedidos!$N:$N,"&lt;&gt;Cancelado"))</f>
        <v/>
      </c>
      <c r="G37" s="10">
        <f>IF(A37="","",D37+E37-F37)</f>
        <v/>
      </c>
      <c r="I37" s="10">
        <f>IF(OR(A37="",H37=""),"",IF(G37&lt;=H37,"Reponer",""))</f>
        <v/>
      </c>
      <c r="J37" s="11">
        <f>IF(OR(B37="",C37=""),"",C37-B37)</f>
        <v/>
      </c>
    </row>
    <row r="38">
      <c r="B38" s="9" t="n"/>
      <c r="C38" s="9" t="n"/>
      <c r="F38" s="10">
        <f>IF(A38="","",SUMIFS(Pedidos!$H:$H,Pedidos!$G:$G,A38,Pedidos!$N:$N,"&lt;&gt;Cancelado"))</f>
        <v/>
      </c>
      <c r="G38" s="10">
        <f>IF(A38="","",D38+E38-F38)</f>
        <v/>
      </c>
      <c r="I38" s="10">
        <f>IF(OR(A38="",H38=""),"",IF(G38&lt;=H38,"Reponer",""))</f>
        <v/>
      </c>
      <c r="J38" s="11">
        <f>IF(OR(B38="",C38=""),"",C38-B38)</f>
        <v/>
      </c>
    </row>
    <row r="39">
      <c r="B39" s="9" t="n"/>
      <c r="C39" s="9" t="n"/>
      <c r="F39" s="10">
        <f>IF(A39="","",SUMIFS(Pedidos!$H:$H,Pedidos!$G:$G,A39,Pedidos!$N:$N,"&lt;&gt;Cancelado"))</f>
        <v/>
      </c>
      <c r="G39" s="10">
        <f>IF(A39="","",D39+E39-F39)</f>
        <v/>
      </c>
      <c r="I39" s="10">
        <f>IF(OR(A39="",H39=""),"",IF(G39&lt;=H39,"Reponer",""))</f>
        <v/>
      </c>
      <c r="J39" s="11">
        <f>IF(OR(B39="",C39=""),"",C39-B39)</f>
        <v/>
      </c>
    </row>
    <row r="40">
      <c r="B40" s="9" t="n"/>
      <c r="C40" s="9" t="n"/>
      <c r="F40" s="10">
        <f>IF(A40="","",SUMIFS(Pedidos!$H:$H,Pedidos!$G:$G,A40,Pedidos!$N:$N,"&lt;&gt;Cancelado"))</f>
        <v/>
      </c>
      <c r="G40" s="10">
        <f>IF(A40="","",D40+E40-F40)</f>
        <v/>
      </c>
      <c r="I40" s="10">
        <f>IF(OR(A40="",H40=""),"",IF(G40&lt;=H40,"Reponer",""))</f>
        <v/>
      </c>
      <c r="J40" s="11">
        <f>IF(OR(B40="",C40=""),"",C40-B40)</f>
        <v/>
      </c>
    </row>
    <row r="41">
      <c r="B41" s="9" t="n"/>
      <c r="C41" s="9" t="n"/>
      <c r="F41" s="10">
        <f>IF(A41="","",SUMIFS(Pedidos!$H:$H,Pedidos!$G:$G,A41,Pedidos!$N:$N,"&lt;&gt;Cancelado"))</f>
        <v/>
      </c>
      <c r="G41" s="10">
        <f>IF(A41="","",D41+E41-F41)</f>
        <v/>
      </c>
      <c r="I41" s="10">
        <f>IF(OR(A41="",H41=""),"",IF(G41&lt;=H41,"Reponer",""))</f>
        <v/>
      </c>
      <c r="J41" s="11">
        <f>IF(OR(B41="",C41=""),"",C41-B41)</f>
        <v/>
      </c>
    </row>
    <row r="42">
      <c r="B42" s="9" t="n"/>
      <c r="C42" s="9" t="n"/>
      <c r="F42" s="10">
        <f>IF(A42="","",SUMIFS(Pedidos!$H:$H,Pedidos!$G:$G,A42,Pedidos!$N:$N,"&lt;&gt;Cancelado"))</f>
        <v/>
      </c>
      <c r="G42" s="10">
        <f>IF(A42="","",D42+E42-F42)</f>
        <v/>
      </c>
      <c r="I42" s="10">
        <f>IF(OR(A42="",H42=""),"",IF(G42&lt;=H42,"Reponer",""))</f>
        <v/>
      </c>
      <c r="J42" s="11">
        <f>IF(OR(B42="",C42=""),"",C42-B42)</f>
        <v/>
      </c>
    </row>
    <row r="43">
      <c r="B43" s="9" t="n"/>
      <c r="C43" s="9" t="n"/>
      <c r="F43" s="10">
        <f>IF(A43="","",SUMIFS(Pedidos!$H:$H,Pedidos!$G:$G,A43,Pedidos!$N:$N,"&lt;&gt;Cancelado"))</f>
        <v/>
      </c>
      <c r="G43" s="10">
        <f>IF(A43="","",D43+E43-F43)</f>
        <v/>
      </c>
      <c r="I43" s="10">
        <f>IF(OR(A43="",H43=""),"",IF(G43&lt;=H43,"Reponer",""))</f>
        <v/>
      </c>
      <c r="J43" s="11">
        <f>IF(OR(B43="",C43=""),"",C43-B43)</f>
        <v/>
      </c>
    </row>
    <row r="44">
      <c r="B44" s="9" t="n"/>
      <c r="C44" s="9" t="n"/>
      <c r="F44" s="10">
        <f>IF(A44="","",SUMIFS(Pedidos!$H:$H,Pedidos!$G:$G,A44,Pedidos!$N:$N,"&lt;&gt;Cancelado"))</f>
        <v/>
      </c>
      <c r="G44" s="10">
        <f>IF(A44="","",D44+E44-F44)</f>
        <v/>
      </c>
      <c r="I44" s="10">
        <f>IF(OR(A44="",H44=""),"",IF(G44&lt;=H44,"Reponer",""))</f>
        <v/>
      </c>
      <c r="J44" s="11">
        <f>IF(OR(B44="",C44=""),"",C44-B44)</f>
        <v/>
      </c>
    </row>
    <row r="45">
      <c r="B45" s="9" t="n"/>
      <c r="C45" s="9" t="n"/>
      <c r="F45" s="10">
        <f>IF(A45="","",SUMIFS(Pedidos!$H:$H,Pedidos!$G:$G,A45,Pedidos!$N:$N,"&lt;&gt;Cancelado"))</f>
        <v/>
      </c>
      <c r="G45" s="10">
        <f>IF(A45="","",D45+E45-F45)</f>
        <v/>
      </c>
      <c r="I45" s="10">
        <f>IF(OR(A45="",H45=""),"",IF(G45&lt;=H45,"Reponer",""))</f>
        <v/>
      </c>
      <c r="J45" s="11">
        <f>IF(OR(B45="",C45=""),"",C45-B45)</f>
        <v/>
      </c>
    </row>
    <row r="46">
      <c r="B46" s="9" t="n"/>
      <c r="C46" s="9" t="n"/>
      <c r="F46" s="10">
        <f>IF(A46="","",SUMIFS(Pedidos!$H:$H,Pedidos!$G:$G,A46,Pedidos!$N:$N,"&lt;&gt;Cancelado"))</f>
        <v/>
      </c>
      <c r="G46" s="10">
        <f>IF(A46="","",D46+E46-F46)</f>
        <v/>
      </c>
      <c r="I46" s="10">
        <f>IF(OR(A46="",H46=""),"",IF(G46&lt;=H46,"Reponer",""))</f>
        <v/>
      </c>
      <c r="J46" s="11">
        <f>IF(OR(B46="",C46=""),"",C46-B46)</f>
        <v/>
      </c>
    </row>
    <row r="47">
      <c r="B47" s="9" t="n"/>
      <c r="C47" s="9" t="n"/>
      <c r="F47" s="10">
        <f>IF(A47="","",SUMIFS(Pedidos!$H:$H,Pedidos!$G:$G,A47,Pedidos!$N:$N,"&lt;&gt;Cancelado"))</f>
        <v/>
      </c>
      <c r="G47" s="10">
        <f>IF(A47="","",D47+E47-F47)</f>
        <v/>
      </c>
      <c r="I47" s="10">
        <f>IF(OR(A47="",H47=""),"",IF(G47&lt;=H47,"Reponer",""))</f>
        <v/>
      </c>
      <c r="J47" s="11">
        <f>IF(OR(B47="",C47=""),"",C47-B47)</f>
        <v/>
      </c>
    </row>
    <row r="48">
      <c r="B48" s="9" t="n"/>
      <c r="C48" s="9" t="n"/>
      <c r="F48" s="10">
        <f>IF(A48="","",SUMIFS(Pedidos!$H:$H,Pedidos!$G:$G,A48,Pedidos!$N:$N,"&lt;&gt;Cancelado"))</f>
        <v/>
      </c>
      <c r="G48" s="10">
        <f>IF(A48="","",D48+E48-F48)</f>
        <v/>
      </c>
      <c r="I48" s="10">
        <f>IF(OR(A48="",H48=""),"",IF(G48&lt;=H48,"Reponer",""))</f>
        <v/>
      </c>
      <c r="J48" s="11">
        <f>IF(OR(B48="",C48=""),"",C48-B48)</f>
        <v/>
      </c>
    </row>
    <row r="49">
      <c r="B49" s="9" t="n"/>
      <c r="C49" s="9" t="n"/>
      <c r="F49" s="10">
        <f>IF(A49="","",SUMIFS(Pedidos!$H:$H,Pedidos!$G:$G,A49,Pedidos!$N:$N,"&lt;&gt;Cancelado"))</f>
        <v/>
      </c>
      <c r="G49" s="10">
        <f>IF(A49="","",D49+E49-F49)</f>
        <v/>
      </c>
      <c r="I49" s="10">
        <f>IF(OR(A49="",H49=""),"",IF(G49&lt;=H49,"Reponer",""))</f>
        <v/>
      </c>
      <c r="J49" s="11">
        <f>IF(OR(B49="",C49=""),"",C49-B49)</f>
        <v/>
      </c>
    </row>
    <row r="50">
      <c r="B50" s="9" t="n"/>
      <c r="C50" s="9" t="n"/>
      <c r="F50" s="10">
        <f>IF(A50="","",SUMIFS(Pedidos!$H:$H,Pedidos!$G:$G,A50,Pedidos!$N:$N,"&lt;&gt;Cancelado"))</f>
        <v/>
      </c>
      <c r="G50" s="10">
        <f>IF(A50="","",D50+E50-F50)</f>
        <v/>
      </c>
      <c r="I50" s="10">
        <f>IF(OR(A50="",H50=""),"",IF(G50&lt;=H50,"Reponer",""))</f>
        <v/>
      </c>
      <c r="J50" s="11">
        <f>IF(OR(B50="",C50=""),"",C50-B50)</f>
        <v/>
      </c>
    </row>
    <row r="51">
      <c r="B51" s="9" t="n"/>
      <c r="C51" s="9" t="n"/>
      <c r="F51" s="10">
        <f>IF(A51="","",SUMIFS(Pedidos!$H:$H,Pedidos!$G:$G,A51,Pedidos!$N:$N,"&lt;&gt;Cancelado"))</f>
        <v/>
      </c>
      <c r="G51" s="10">
        <f>IF(A51="","",D51+E51-F51)</f>
        <v/>
      </c>
      <c r="I51" s="10">
        <f>IF(OR(A51="",H51=""),"",IF(G51&lt;=H51,"Reponer",""))</f>
        <v/>
      </c>
      <c r="J51" s="11">
        <f>IF(OR(B51="",C51=""),"",C51-B51)</f>
        <v/>
      </c>
    </row>
    <row r="52">
      <c r="B52" s="9" t="n"/>
      <c r="C52" s="9" t="n"/>
      <c r="F52" s="10">
        <f>IF(A52="","",SUMIFS(Pedidos!$H:$H,Pedidos!$G:$G,A52,Pedidos!$N:$N,"&lt;&gt;Cancelado"))</f>
        <v/>
      </c>
      <c r="G52" s="10">
        <f>IF(A52="","",D52+E52-F52)</f>
        <v/>
      </c>
      <c r="I52" s="10">
        <f>IF(OR(A52="",H52=""),"",IF(G52&lt;=H52,"Reponer",""))</f>
        <v/>
      </c>
      <c r="J52" s="11">
        <f>IF(OR(B52="",C52=""),"",C52-B52)</f>
        <v/>
      </c>
    </row>
    <row r="53">
      <c r="B53" s="9" t="n"/>
      <c r="C53" s="9" t="n"/>
      <c r="F53" s="10">
        <f>IF(A53="","",SUMIFS(Pedidos!$H:$H,Pedidos!$G:$G,A53,Pedidos!$N:$N,"&lt;&gt;Cancelado"))</f>
        <v/>
      </c>
      <c r="G53" s="10">
        <f>IF(A53="","",D53+E53-F53)</f>
        <v/>
      </c>
      <c r="I53" s="10">
        <f>IF(OR(A53="",H53=""),"",IF(G53&lt;=H53,"Reponer",""))</f>
        <v/>
      </c>
      <c r="J53" s="11">
        <f>IF(OR(B53="",C53=""),"",C53-B53)</f>
        <v/>
      </c>
    </row>
    <row r="54">
      <c r="B54" s="9" t="n"/>
      <c r="C54" s="9" t="n"/>
      <c r="F54" s="10">
        <f>IF(A54="","",SUMIFS(Pedidos!$H:$H,Pedidos!$G:$G,A54,Pedidos!$N:$N,"&lt;&gt;Cancelado"))</f>
        <v/>
      </c>
      <c r="G54" s="10">
        <f>IF(A54="","",D54+E54-F54)</f>
        <v/>
      </c>
      <c r="I54" s="10">
        <f>IF(OR(A54="",H54=""),"",IF(G54&lt;=H54,"Reponer",""))</f>
        <v/>
      </c>
      <c r="J54" s="11">
        <f>IF(OR(B54="",C54=""),"",C54-B54)</f>
        <v/>
      </c>
    </row>
    <row r="55">
      <c r="B55" s="9" t="n"/>
      <c r="C55" s="9" t="n"/>
      <c r="F55" s="10">
        <f>IF(A55="","",SUMIFS(Pedidos!$H:$H,Pedidos!$G:$G,A55,Pedidos!$N:$N,"&lt;&gt;Cancelado"))</f>
        <v/>
      </c>
      <c r="G55" s="10">
        <f>IF(A55="","",D55+E55-F55)</f>
        <v/>
      </c>
      <c r="I55" s="10">
        <f>IF(OR(A55="",H55=""),"",IF(G55&lt;=H55,"Reponer",""))</f>
        <v/>
      </c>
      <c r="J55" s="11">
        <f>IF(OR(B55="",C55=""),"",C55-B55)</f>
        <v/>
      </c>
    </row>
    <row r="56">
      <c r="B56" s="9" t="n"/>
      <c r="C56" s="9" t="n"/>
      <c r="F56" s="10">
        <f>IF(A56="","",SUMIFS(Pedidos!$H:$H,Pedidos!$G:$G,A56,Pedidos!$N:$N,"&lt;&gt;Cancelado"))</f>
        <v/>
      </c>
      <c r="G56" s="10">
        <f>IF(A56="","",D56+E56-F56)</f>
        <v/>
      </c>
      <c r="I56" s="10">
        <f>IF(OR(A56="",H56=""),"",IF(G56&lt;=H56,"Reponer",""))</f>
        <v/>
      </c>
      <c r="J56" s="11">
        <f>IF(OR(B56="",C56=""),"",C56-B56)</f>
        <v/>
      </c>
    </row>
    <row r="57">
      <c r="B57" s="9" t="n"/>
      <c r="C57" s="9" t="n"/>
      <c r="F57" s="10">
        <f>IF(A57="","",SUMIFS(Pedidos!$H:$H,Pedidos!$G:$G,A57,Pedidos!$N:$N,"&lt;&gt;Cancelado"))</f>
        <v/>
      </c>
      <c r="G57" s="10">
        <f>IF(A57="","",D57+E57-F57)</f>
        <v/>
      </c>
      <c r="I57" s="10">
        <f>IF(OR(A57="",H57=""),"",IF(G57&lt;=H57,"Reponer",""))</f>
        <v/>
      </c>
      <c r="J57" s="11">
        <f>IF(OR(B57="",C57=""),"",C57-B57)</f>
        <v/>
      </c>
    </row>
    <row r="58">
      <c r="B58" s="9" t="n"/>
      <c r="C58" s="9" t="n"/>
      <c r="F58" s="10">
        <f>IF(A58="","",SUMIFS(Pedidos!$H:$H,Pedidos!$G:$G,A58,Pedidos!$N:$N,"&lt;&gt;Cancelado"))</f>
        <v/>
      </c>
      <c r="G58" s="10">
        <f>IF(A58="","",D58+E58-F58)</f>
        <v/>
      </c>
      <c r="I58" s="10">
        <f>IF(OR(A58="",H58=""),"",IF(G58&lt;=H58,"Reponer",""))</f>
        <v/>
      </c>
      <c r="J58" s="11">
        <f>IF(OR(B58="",C58=""),"",C58-B58)</f>
        <v/>
      </c>
    </row>
    <row r="59">
      <c r="B59" s="9" t="n"/>
      <c r="C59" s="9" t="n"/>
      <c r="F59" s="10">
        <f>IF(A59="","",SUMIFS(Pedidos!$H:$H,Pedidos!$G:$G,A59,Pedidos!$N:$N,"&lt;&gt;Cancelado"))</f>
        <v/>
      </c>
      <c r="G59" s="10">
        <f>IF(A59="","",D59+E59-F59)</f>
        <v/>
      </c>
      <c r="I59" s="10">
        <f>IF(OR(A59="",H59=""),"",IF(G59&lt;=H59,"Reponer",""))</f>
        <v/>
      </c>
      <c r="J59" s="11">
        <f>IF(OR(B59="",C59=""),"",C59-B59)</f>
        <v/>
      </c>
    </row>
    <row r="60">
      <c r="B60" s="9" t="n"/>
      <c r="C60" s="9" t="n"/>
      <c r="F60" s="10">
        <f>IF(A60="","",SUMIFS(Pedidos!$H:$H,Pedidos!$G:$G,A60,Pedidos!$N:$N,"&lt;&gt;Cancelado"))</f>
        <v/>
      </c>
      <c r="G60" s="10">
        <f>IF(A60="","",D60+E60-F60)</f>
        <v/>
      </c>
      <c r="I60" s="10">
        <f>IF(OR(A60="",H60=""),"",IF(G60&lt;=H60,"Reponer",""))</f>
        <v/>
      </c>
      <c r="J60" s="11">
        <f>IF(OR(B60="",C60=""),"",C60-B60)</f>
        <v/>
      </c>
    </row>
    <row r="61">
      <c r="B61" s="9" t="n"/>
      <c r="C61" s="9" t="n"/>
      <c r="F61" s="10">
        <f>IF(A61="","",SUMIFS(Pedidos!$H:$H,Pedidos!$G:$G,A61,Pedidos!$N:$N,"&lt;&gt;Cancelado"))</f>
        <v/>
      </c>
      <c r="G61" s="10">
        <f>IF(A61="","",D61+E61-F61)</f>
        <v/>
      </c>
      <c r="I61" s="10">
        <f>IF(OR(A61="",H61=""),"",IF(G61&lt;=H61,"Reponer",""))</f>
        <v/>
      </c>
      <c r="J61" s="11">
        <f>IF(OR(B61="",C61=""),"",C61-B61)</f>
        <v/>
      </c>
    </row>
    <row r="62">
      <c r="B62" s="9" t="n"/>
      <c r="C62" s="9" t="n"/>
      <c r="F62" s="10">
        <f>IF(A62="","",SUMIFS(Pedidos!$H:$H,Pedidos!$G:$G,A62,Pedidos!$N:$N,"&lt;&gt;Cancelado"))</f>
        <v/>
      </c>
      <c r="G62" s="10">
        <f>IF(A62="","",D62+E62-F62)</f>
        <v/>
      </c>
      <c r="I62" s="10">
        <f>IF(OR(A62="",H62=""),"",IF(G62&lt;=H62,"Reponer",""))</f>
        <v/>
      </c>
      <c r="J62" s="11">
        <f>IF(OR(B62="",C62=""),"",C62-B62)</f>
        <v/>
      </c>
    </row>
    <row r="63">
      <c r="B63" s="9" t="n"/>
      <c r="C63" s="9" t="n"/>
      <c r="F63" s="10">
        <f>IF(A63="","",SUMIFS(Pedidos!$H:$H,Pedidos!$G:$G,A63,Pedidos!$N:$N,"&lt;&gt;Cancelado"))</f>
        <v/>
      </c>
      <c r="G63" s="10">
        <f>IF(A63="","",D63+E63-F63)</f>
        <v/>
      </c>
      <c r="I63" s="10">
        <f>IF(OR(A63="",H63=""),"",IF(G63&lt;=H63,"Reponer",""))</f>
        <v/>
      </c>
      <c r="J63" s="11">
        <f>IF(OR(B63="",C63=""),"",C63-B63)</f>
        <v/>
      </c>
    </row>
    <row r="64">
      <c r="B64" s="9" t="n"/>
      <c r="C64" s="9" t="n"/>
      <c r="F64" s="10">
        <f>IF(A64="","",SUMIFS(Pedidos!$H:$H,Pedidos!$G:$G,A64,Pedidos!$N:$N,"&lt;&gt;Cancelado"))</f>
        <v/>
      </c>
      <c r="G64" s="10">
        <f>IF(A64="","",D64+E64-F64)</f>
        <v/>
      </c>
      <c r="I64" s="10">
        <f>IF(OR(A64="",H64=""),"",IF(G64&lt;=H64,"Reponer",""))</f>
        <v/>
      </c>
      <c r="J64" s="11">
        <f>IF(OR(B64="",C64=""),"",C64-B64)</f>
        <v/>
      </c>
    </row>
    <row r="65">
      <c r="B65" s="9" t="n"/>
      <c r="C65" s="9" t="n"/>
      <c r="F65" s="10">
        <f>IF(A65="","",SUMIFS(Pedidos!$H:$H,Pedidos!$G:$G,A65,Pedidos!$N:$N,"&lt;&gt;Cancelado"))</f>
        <v/>
      </c>
      <c r="G65" s="10">
        <f>IF(A65="","",D65+E65-F65)</f>
        <v/>
      </c>
      <c r="I65" s="10">
        <f>IF(OR(A65="",H65=""),"",IF(G65&lt;=H65,"Reponer",""))</f>
        <v/>
      </c>
      <c r="J65" s="11">
        <f>IF(OR(B65="",C65=""),"",C65-B65)</f>
        <v/>
      </c>
    </row>
    <row r="66">
      <c r="B66" s="9" t="n"/>
      <c r="C66" s="9" t="n"/>
      <c r="F66" s="10">
        <f>IF(A66="","",SUMIFS(Pedidos!$H:$H,Pedidos!$G:$G,A66,Pedidos!$N:$N,"&lt;&gt;Cancelado"))</f>
        <v/>
      </c>
      <c r="G66" s="10">
        <f>IF(A66="","",D66+E66-F66)</f>
        <v/>
      </c>
      <c r="I66" s="10">
        <f>IF(OR(A66="",H66=""),"",IF(G66&lt;=H66,"Reponer",""))</f>
        <v/>
      </c>
      <c r="J66" s="11">
        <f>IF(OR(B66="",C66=""),"",C66-B66)</f>
        <v/>
      </c>
    </row>
    <row r="67">
      <c r="B67" s="9" t="n"/>
      <c r="C67" s="9" t="n"/>
      <c r="F67" s="10">
        <f>IF(A67="","",SUMIFS(Pedidos!$H:$H,Pedidos!$G:$G,A67,Pedidos!$N:$N,"&lt;&gt;Cancelado"))</f>
        <v/>
      </c>
      <c r="G67" s="10">
        <f>IF(A67="","",D67+E67-F67)</f>
        <v/>
      </c>
      <c r="I67" s="10">
        <f>IF(OR(A67="",H67=""),"",IF(G67&lt;=H67,"Reponer",""))</f>
        <v/>
      </c>
      <c r="J67" s="11">
        <f>IF(OR(B67="",C67=""),"",C67-B67)</f>
        <v/>
      </c>
    </row>
    <row r="68">
      <c r="B68" s="9" t="n"/>
      <c r="C68" s="9" t="n"/>
      <c r="F68" s="10">
        <f>IF(A68="","",SUMIFS(Pedidos!$H:$H,Pedidos!$G:$G,A68,Pedidos!$N:$N,"&lt;&gt;Cancelado"))</f>
        <v/>
      </c>
      <c r="G68" s="10">
        <f>IF(A68="","",D68+E68-F68)</f>
        <v/>
      </c>
      <c r="I68" s="10">
        <f>IF(OR(A68="",H68=""),"",IF(G68&lt;=H68,"Reponer",""))</f>
        <v/>
      </c>
      <c r="J68" s="11">
        <f>IF(OR(B68="",C68=""),"",C68-B68)</f>
        <v/>
      </c>
    </row>
    <row r="69">
      <c r="B69" s="9" t="n"/>
      <c r="C69" s="9" t="n"/>
      <c r="F69" s="10">
        <f>IF(A69="","",SUMIFS(Pedidos!$H:$H,Pedidos!$G:$G,A69,Pedidos!$N:$N,"&lt;&gt;Cancelado"))</f>
        <v/>
      </c>
      <c r="G69" s="10">
        <f>IF(A69="","",D69+E69-F69)</f>
        <v/>
      </c>
      <c r="I69" s="10">
        <f>IF(OR(A69="",H69=""),"",IF(G69&lt;=H69,"Reponer",""))</f>
        <v/>
      </c>
      <c r="J69" s="11">
        <f>IF(OR(B69="",C69=""),"",C69-B69)</f>
        <v/>
      </c>
    </row>
    <row r="70">
      <c r="B70" s="9" t="n"/>
      <c r="C70" s="9" t="n"/>
      <c r="F70" s="10">
        <f>IF(A70="","",SUMIFS(Pedidos!$H:$H,Pedidos!$G:$G,A70,Pedidos!$N:$N,"&lt;&gt;Cancelado"))</f>
        <v/>
      </c>
      <c r="G70" s="10">
        <f>IF(A70="","",D70+E70-F70)</f>
        <v/>
      </c>
      <c r="I70" s="10">
        <f>IF(OR(A70="",H70=""),"",IF(G70&lt;=H70,"Reponer",""))</f>
        <v/>
      </c>
      <c r="J70" s="11">
        <f>IF(OR(B70="",C70=""),"",C70-B70)</f>
        <v/>
      </c>
    </row>
    <row r="71">
      <c r="B71" s="9" t="n"/>
      <c r="C71" s="9" t="n"/>
      <c r="F71" s="10">
        <f>IF(A71="","",SUMIFS(Pedidos!$H:$H,Pedidos!$G:$G,A71,Pedidos!$N:$N,"&lt;&gt;Cancelado"))</f>
        <v/>
      </c>
      <c r="G71" s="10">
        <f>IF(A71="","",D71+E71-F71)</f>
        <v/>
      </c>
      <c r="I71" s="10">
        <f>IF(OR(A71="",H71=""),"",IF(G71&lt;=H71,"Reponer",""))</f>
        <v/>
      </c>
      <c r="J71" s="11">
        <f>IF(OR(B71="",C71=""),"",C71-B71)</f>
        <v/>
      </c>
    </row>
    <row r="72">
      <c r="B72" s="9" t="n"/>
      <c r="C72" s="9" t="n"/>
      <c r="F72" s="10">
        <f>IF(A72="","",SUMIFS(Pedidos!$H:$H,Pedidos!$G:$G,A72,Pedidos!$N:$N,"&lt;&gt;Cancelado"))</f>
        <v/>
      </c>
      <c r="G72" s="10">
        <f>IF(A72="","",D72+E72-F72)</f>
        <v/>
      </c>
      <c r="I72" s="10">
        <f>IF(OR(A72="",H72=""),"",IF(G72&lt;=H72,"Reponer",""))</f>
        <v/>
      </c>
      <c r="J72" s="11">
        <f>IF(OR(B72="",C72=""),"",C72-B72)</f>
        <v/>
      </c>
    </row>
    <row r="73">
      <c r="B73" s="9" t="n"/>
      <c r="C73" s="9" t="n"/>
      <c r="F73" s="10">
        <f>IF(A73="","",SUMIFS(Pedidos!$H:$H,Pedidos!$G:$G,A73,Pedidos!$N:$N,"&lt;&gt;Cancelado"))</f>
        <v/>
      </c>
      <c r="G73" s="10">
        <f>IF(A73="","",D73+E73-F73)</f>
        <v/>
      </c>
      <c r="I73" s="10">
        <f>IF(OR(A73="",H73=""),"",IF(G73&lt;=H73,"Reponer",""))</f>
        <v/>
      </c>
      <c r="J73" s="11">
        <f>IF(OR(B73="",C73=""),"",C73-B73)</f>
        <v/>
      </c>
    </row>
    <row r="74">
      <c r="B74" s="9" t="n"/>
      <c r="C74" s="9" t="n"/>
      <c r="F74" s="10">
        <f>IF(A74="","",SUMIFS(Pedidos!$H:$H,Pedidos!$G:$G,A74,Pedidos!$N:$N,"&lt;&gt;Cancelado"))</f>
        <v/>
      </c>
      <c r="G74" s="10">
        <f>IF(A74="","",D74+E74-F74)</f>
        <v/>
      </c>
      <c r="I74" s="10">
        <f>IF(OR(A74="",H74=""),"",IF(G74&lt;=H74,"Reponer",""))</f>
        <v/>
      </c>
      <c r="J74" s="11">
        <f>IF(OR(B74="",C74=""),"",C74-B74)</f>
        <v/>
      </c>
    </row>
    <row r="75">
      <c r="B75" s="9" t="n"/>
      <c r="C75" s="9" t="n"/>
      <c r="F75" s="10">
        <f>IF(A75="","",SUMIFS(Pedidos!$H:$H,Pedidos!$G:$G,A75,Pedidos!$N:$N,"&lt;&gt;Cancelado"))</f>
        <v/>
      </c>
      <c r="G75" s="10">
        <f>IF(A75="","",D75+E75-F75)</f>
        <v/>
      </c>
      <c r="I75" s="10">
        <f>IF(OR(A75="",H75=""),"",IF(G75&lt;=H75,"Reponer",""))</f>
        <v/>
      </c>
      <c r="J75" s="11">
        <f>IF(OR(B75="",C75=""),"",C75-B75)</f>
        <v/>
      </c>
    </row>
    <row r="76">
      <c r="B76" s="9" t="n"/>
      <c r="C76" s="9" t="n"/>
      <c r="F76" s="10">
        <f>IF(A76="","",SUMIFS(Pedidos!$H:$H,Pedidos!$G:$G,A76,Pedidos!$N:$N,"&lt;&gt;Cancelado"))</f>
        <v/>
      </c>
      <c r="G76" s="10">
        <f>IF(A76="","",D76+E76-F76)</f>
        <v/>
      </c>
      <c r="I76" s="10">
        <f>IF(OR(A76="",H76=""),"",IF(G76&lt;=H76,"Reponer",""))</f>
        <v/>
      </c>
      <c r="J76" s="11">
        <f>IF(OR(B76="",C76=""),"",C76-B76)</f>
        <v/>
      </c>
    </row>
    <row r="77">
      <c r="B77" s="9" t="n"/>
      <c r="C77" s="9" t="n"/>
      <c r="F77" s="10">
        <f>IF(A77="","",SUMIFS(Pedidos!$H:$H,Pedidos!$G:$G,A77,Pedidos!$N:$N,"&lt;&gt;Cancelado"))</f>
        <v/>
      </c>
      <c r="G77" s="10">
        <f>IF(A77="","",D77+E77-F77)</f>
        <v/>
      </c>
      <c r="I77" s="10">
        <f>IF(OR(A77="",H77=""),"",IF(G77&lt;=H77,"Reponer",""))</f>
        <v/>
      </c>
      <c r="J77" s="11">
        <f>IF(OR(B77="",C77=""),"",C77-B77)</f>
        <v/>
      </c>
    </row>
    <row r="78">
      <c r="B78" s="9" t="n"/>
      <c r="C78" s="9" t="n"/>
      <c r="F78" s="10">
        <f>IF(A78="","",SUMIFS(Pedidos!$H:$H,Pedidos!$G:$G,A78,Pedidos!$N:$N,"&lt;&gt;Cancelado"))</f>
        <v/>
      </c>
      <c r="G78" s="10">
        <f>IF(A78="","",D78+E78-F78)</f>
        <v/>
      </c>
      <c r="I78" s="10">
        <f>IF(OR(A78="",H78=""),"",IF(G78&lt;=H78,"Reponer",""))</f>
        <v/>
      </c>
      <c r="J78" s="11">
        <f>IF(OR(B78="",C78=""),"",C78-B78)</f>
        <v/>
      </c>
    </row>
    <row r="79">
      <c r="B79" s="9" t="n"/>
      <c r="C79" s="9" t="n"/>
      <c r="F79" s="10">
        <f>IF(A79="","",SUMIFS(Pedidos!$H:$H,Pedidos!$G:$G,A79,Pedidos!$N:$N,"&lt;&gt;Cancelado"))</f>
        <v/>
      </c>
      <c r="G79" s="10">
        <f>IF(A79="","",D79+E79-F79)</f>
        <v/>
      </c>
      <c r="I79" s="10">
        <f>IF(OR(A79="",H79=""),"",IF(G79&lt;=H79,"Reponer",""))</f>
        <v/>
      </c>
      <c r="J79" s="11">
        <f>IF(OR(B79="",C79=""),"",C79-B79)</f>
        <v/>
      </c>
    </row>
    <row r="80">
      <c r="B80" s="9" t="n"/>
      <c r="C80" s="9" t="n"/>
      <c r="F80" s="10">
        <f>IF(A80="","",SUMIFS(Pedidos!$H:$H,Pedidos!$G:$G,A80,Pedidos!$N:$N,"&lt;&gt;Cancelado"))</f>
        <v/>
      </c>
      <c r="G80" s="10">
        <f>IF(A80="","",D80+E80-F80)</f>
        <v/>
      </c>
      <c r="I80" s="10">
        <f>IF(OR(A80="",H80=""),"",IF(G80&lt;=H80,"Reponer",""))</f>
        <v/>
      </c>
      <c r="J80" s="11">
        <f>IF(OR(B80="",C80=""),"",C80-B80)</f>
        <v/>
      </c>
    </row>
    <row r="81">
      <c r="B81" s="9" t="n"/>
      <c r="C81" s="9" t="n"/>
      <c r="F81" s="10">
        <f>IF(A81="","",SUMIFS(Pedidos!$H:$H,Pedidos!$G:$G,A81,Pedidos!$N:$N,"&lt;&gt;Cancelado"))</f>
        <v/>
      </c>
      <c r="G81" s="10">
        <f>IF(A81="","",D81+E81-F81)</f>
        <v/>
      </c>
      <c r="I81" s="10">
        <f>IF(OR(A81="",H81=""),"",IF(G81&lt;=H81,"Reponer",""))</f>
        <v/>
      </c>
      <c r="J81" s="11">
        <f>IF(OR(B81="",C81=""),"",C81-B81)</f>
        <v/>
      </c>
    </row>
    <row r="82">
      <c r="B82" s="9" t="n"/>
      <c r="C82" s="9" t="n"/>
      <c r="F82" s="10">
        <f>IF(A82="","",SUMIFS(Pedidos!$H:$H,Pedidos!$G:$G,A82,Pedidos!$N:$N,"&lt;&gt;Cancelado"))</f>
        <v/>
      </c>
      <c r="G82" s="10">
        <f>IF(A82="","",D82+E82-F82)</f>
        <v/>
      </c>
      <c r="I82" s="10">
        <f>IF(OR(A82="",H82=""),"",IF(G82&lt;=H82,"Reponer",""))</f>
        <v/>
      </c>
      <c r="J82" s="11">
        <f>IF(OR(B82="",C82=""),"",C82-B82)</f>
        <v/>
      </c>
    </row>
    <row r="83">
      <c r="B83" s="9" t="n"/>
      <c r="C83" s="9" t="n"/>
      <c r="F83" s="10">
        <f>IF(A83="","",SUMIFS(Pedidos!$H:$H,Pedidos!$G:$G,A83,Pedidos!$N:$N,"&lt;&gt;Cancelado"))</f>
        <v/>
      </c>
      <c r="G83" s="10">
        <f>IF(A83="","",D83+E83-F83)</f>
        <v/>
      </c>
      <c r="I83" s="10">
        <f>IF(OR(A83="",H83=""),"",IF(G83&lt;=H83,"Reponer",""))</f>
        <v/>
      </c>
      <c r="J83" s="11">
        <f>IF(OR(B83="",C83=""),"",C83-B83)</f>
        <v/>
      </c>
    </row>
    <row r="84">
      <c r="B84" s="9" t="n"/>
      <c r="C84" s="9" t="n"/>
      <c r="F84" s="10">
        <f>IF(A84="","",SUMIFS(Pedidos!$H:$H,Pedidos!$G:$G,A84,Pedidos!$N:$N,"&lt;&gt;Cancelado"))</f>
        <v/>
      </c>
      <c r="G84" s="10">
        <f>IF(A84="","",D84+E84-F84)</f>
        <v/>
      </c>
      <c r="I84" s="10">
        <f>IF(OR(A84="",H84=""),"",IF(G84&lt;=H84,"Reponer",""))</f>
        <v/>
      </c>
      <c r="J84" s="11">
        <f>IF(OR(B84="",C84=""),"",C84-B84)</f>
        <v/>
      </c>
    </row>
    <row r="85">
      <c r="B85" s="9" t="n"/>
      <c r="C85" s="9" t="n"/>
      <c r="F85" s="10">
        <f>IF(A85="","",SUMIFS(Pedidos!$H:$H,Pedidos!$G:$G,A85,Pedidos!$N:$N,"&lt;&gt;Cancelado"))</f>
        <v/>
      </c>
      <c r="G85" s="10">
        <f>IF(A85="","",D85+E85-F85)</f>
        <v/>
      </c>
      <c r="I85" s="10">
        <f>IF(OR(A85="",H85=""),"",IF(G85&lt;=H85,"Reponer",""))</f>
        <v/>
      </c>
      <c r="J85" s="11">
        <f>IF(OR(B85="",C85=""),"",C85-B85)</f>
        <v/>
      </c>
    </row>
    <row r="86">
      <c r="B86" s="9" t="n"/>
      <c r="C86" s="9" t="n"/>
      <c r="F86" s="10">
        <f>IF(A86="","",SUMIFS(Pedidos!$H:$H,Pedidos!$G:$G,A86,Pedidos!$N:$N,"&lt;&gt;Cancelado"))</f>
        <v/>
      </c>
      <c r="G86" s="10">
        <f>IF(A86="","",D86+E86-F86)</f>
        <v/>
      </c>
      <c r="I86" s="10">
        <f>IF(OR(A86="",H86=""),"",IF(G86&lt;=H86,"Reponer",""))</f>
        <v/>
      </c>
      <c r="J86" s="11">
        <f>IF(OR(B86="",C86=""),"",C86-B86)</f>
        <v/>
      </c>
    </row>
    <row r="87">
      <c r="B87" s="9" t="n"/>
      <c r="C87" s="9" t="n"/>
      <c r="F87" s="10">
        <f>IF(A87="","",SUMIFS(Pedidos!$H:$H,Pedidos!$G:$G,A87,Pedidos!$N:$N,"&lt;&gt;Cancelado"))</f>
        <v/>
      </c>
      <c r="G87" s="10">
        <f>IF(A87="","",D87+E87-F87)</f>
        <v/>
      </c>
      <c r="I87" s="10">
        <f>IF(OR(A87="",H87=""),"",IF(G87&lt;=H87,"Reponer",""))</f>
        <v/>
      </c>
      <c r="J87" s="11">
        <f>IF(OR(B87="",C87=""),"",C87-B87)</f>
        <v/>
      </c>
    </row>
    <row r="88">
      <c r="B88" s="9" t="n"/>
      <c r="C88" s="9" t="n"/>
      <c r="F88" s="10">
        <f>IF(A88="","",SUMIFS(Pedidos!$H:$H,Pedidos!$G:$G,A88,Pedidos!$N:$N,"&lt;&gt;Cancelado"))</f>
        <v/>
      </c>
      <c r="G88" s="10">
        <f>IF(A88="","",D88+E88-F88)</f>
        <v/>
      </c>
      <c r="I88" s="10">
        <f>IF(OR(A88="",H88=""),"",IF(G88&lt;=H88,"Reponer",""))</f>
        <v/>
      </c>
      <c r="J88" s="11">
        <f>IF(OR(B88="",C88=""),"",C88-B88)</f>
        <v/>
      </c>
    </row>
    <row r="89">
      <c r="B89" s="9" t="n"/>
      <c r="C89" s="9" t="n"/>
      <c r="F89" s="10">
        <f>IF(A89="","",SUMIFS(Pedidos!$H:$H,Pedidos!$G:$G,A89,Pedidos!$N:$N,"&lt;&gt;Cancelado"))</f>
        <v/>
      </c>
      <c r="G89" s="10">
        <f>IF(A89="","",D89+E89-F89)</f>
        <v/>
      </c>
      <c r="I89" s="10">
        <f>IF(OR(A89="",H89=""),"",IF(G89&lt;=H89,"Reponer",""))</f>
        <v/>
      </c>
      <c r="J89" s="11">
        <f>IF(OR(B89="",C89=""),"",C89-B89)</f>
        <v/>
      </c>
    </row>
    <row r="90">
      <c r="B90" s="9" t="n"/>
      <c r="C90" s="9" t="n"/>
      <c r="F90" s="10">
        <f>IF(A90="","",SUMIFS(Pedidos!$H:$H,Pedidos!$G:$G,A90,Pedidos!$N:$N,"&lt;&gt;Cancelado"))</f>
        <v/>
      </c>
      <c r="G90" s="10">
        <f>IF(A90="","",D90+E90-F90)</f>
        <v/>
      </c>
      <c r="I90" s="10">
        <f>IF(OR(A90="",H90=""),"",IF(G90&lt;=H90,"Reponer",""))</f>
        <v/>
      </c>
      <c r="J90" s="11">
        <f>IF(OR(B90="",C90=""),"",C90-B90)</f>
        <v/>
      </c>
    </row>
    <row r="91">
      <c r="B91" s="9" t="n"/>
      <c r="C91" s="9" t="n"/>
      <c r="F91" s="10">
        <f>IF(A91="","",SUMIFS(Pedidos!$H:$H,Pedidos!$G:$G,A91,Pedidos!$N:$N,"&lt;&gt;Cancelado"))</f>
        <v/>
      </c>
      <c r="G91" s="10">
        <f>IF(A91="","",D91+E91-F91)</f>
        <v/>
      </c>
      <c r="I91" s="10">
        <f>IF(OR(A91="",H91=""),"",IF(G91&lt;=H91,"Reponer",""))</f>
        <v/>
      </c>
      <c r="J91" s="11">
        <f>IF(OR(B91="",C91=""),"",C91-B91)</f>
        <v/>
      </c>
    </row>
    <row r="92">
      <c r="B92" s="9" t="n"/>
      <c r="C92" s="9" t="n"/>
      <c r="F92" s="10">
        <f>IF(A92="","",SUMIFS(Pedidos!$H:$H,Pedidos!$G:$G,A92,Pedidos!$N:$N,"&lt;&gt;Cancelado"))</f>
        <v/>
      </c>
      <c r="G92" s="10">
        <f>IF(A92="","",D92+E92-F92)</f>
        <v/>
      </c>
      <c r="I92" s="10">
        <f>IF(OR(A92="",H92=""),"",IF(G92&lt;=H92,"Reponer",""))</f>
        <v/>
      </c>
      <c r="J92" s="11">
        <f>IF(OR(B92="",C92=""),"",C92-B92)</f>
        <v/>
      </c>
    </row>
    <row r="93">
      <c r="B93" s="9" t="n"/>
      <c r="C93" s="9" t="n"/>
      <c r="F93" s="10">
        <f>IF(A93="","",SUMIFS(Pedidos!$H:$H,Pedidos!$G:$G,A93,Pedidos!$N:$N,"&lt;&gt;Cancelado"))</f>
        <v/>
      </c>
      <c r="G93" s="10">
        <f>IF(A93="","",D93+E93-F93)</f>
        <v/>
      </c>
      <c r="I93" s="10">
        <f>IF(OR(A93="",H93=""),"",IF(G93&lt;=H93,"Reponer",""))</f>
        <v/>
      </c>
      <c r="J93" s="11">
        <f>IF(OR(B93="",C93=""),"",C93-B93)</f>
        <v/>
      </c>
    </row>
    <row r="94">
      <c r="B94" s="9" t="n"/>
      <c r="C94" s="9" t="n"/>
      <c r="F94" s="10">
        <f>IF(A94="","",SUMIFS(Pedidos!$H:$H,Pedidos!$G:$G,A94,Pedidos!$N:$N,"&lt;&gt;Cancelado"))</f>
        <v/>
      </c>
      <c r="G94" s="10">
        <f>IF(A94="","",D94+E94-F94)</f>
        <v/>
      </c>
      <c r="I94" s="10">
        <f>IF(OR(A94="",H94=""),"",IF(G94&lt;=H94,"Reponer",""))</f>
        <v/>
      </c>
      <c r="J94" s="11">
        <f>IF(OR(B94="",C94=""),"",C94-B94)</f>
        <v/>
      </c>
    </row>
    <row r="95">
      <c r="B95" s="9" t="n"/>
      <c r="C95" s="9" t="n"/>
      <c r="F95" s="10">
        <f>IF(A95="","",SUMIFS(Pedidos!$H:$H,Pedidos!$G:$G,A95,Pedidos!$N:$N,"&lt;&gt;Cancelado"))</f>
        <v/>
      </c>
      <c r="G95" s="10">
        <f>IF(A95="","",D95+E95-F95)</f>
        <v/>
      </c>
      <c r="I95" s="10">
        <f>IF(OR(A95="",H95=""),"",IF(G95&lt;=H95,"Reponer",""))</f>
        <v/>
      </c>
      <c r="J95" s="11">
        <f>IF(OR(B95="",C95=""),"",C95-B95)</f>
        <v/>
      </c>
    </row>
    <row r="96">
      <c r="B96" s="9" t="n"/>
      <c r="C96" s="9" t="n"/>
      <c r="F96" s="10">
        <f>IF(A96="","",SUMIFS(Pedidos!$H:$H,Pedidos!$G:$G,A96,Pedidos!$N:$N,"&lt;&gt;Cancelado"))</f>
        <v/>
      </c>
      <c r="G96" s="10">
        <f>IF(A96="","",D96+E96-F96)</f>
        <v/>
      </c>
      <c r="I96" s="10">
        <f>IF(OR(A96="",H96=""),"",IF(G96&lt;=H96,"Reponer",""))</f>
        <v/>
      </c>
      <c r="J96" s="11">
        <f>IF(OR(B96="",C96=""),"",C96-B96)</f>
        <v/>
      </c>
    </row>
    <row r="97">
      <c r="B97" s="9" t="n"/>
      <c r="C97" s="9" t="n"/>
      <c r="F97" s="10">
        <f>IF(A97="","",SUMIFS(Pedidos!$H:$H,Pedidos!$G:$G,A97,Pedidos!$N:$N,"&lt;&gt;Cancelado"))</f>
        <v/>
      </c>
      <c r="G97" s="10">
        <f>IF(A97="","",D97+E97-F97)</f>
        <v/>
      </c>
      <c r="I97" s="10">
        <f>IF(OR(A97="",H97=""),"",IF(G97&lt;=H97,"Reponer",""))</f>
        <v/>
      </c>
      <c r="J97" s="11">
        <f>IF(OR(B97="",C97=""),"",C97-B97)</f>
        <v/>
      </c>
    </row>
    <row r="98">
      <c r="B98" s="9" t="n"/>
      <c r="C98" s="9" t="n"/>
      <c r="F98" s="10">
        <f>IF(A98="","",SUMIFS(Pedidos!$H:$H,Pedidos!$G:$G,A98,Pedidos!$N:$N,"&lt;&gt;Cancelado"))</f>
        <v/>
      </c>
      <c r="G98" s="10">
        <f>IF(A98="","",D98+E98-F98)</f>
        <v/>
      </c>
      <c r="I98" s="10">
        <f>IF(OR(A98="",H98=""),"",IF(G98&lt;=H98,"Reponer",""))</f>
        <v/>
      </c>
      <c r="J98" s="11">
        <f>IF(OR(B98="",C98=""),"",C98-B98)</f>
        <v/>
      </c>
    </row>
    <row r="99">
      <c r="B99" s="9" t="n"/>
      <c r="C99" s="9" t="n"/>
      <c r="F99" s="10">
        <f>IF(A99="","",SUMIFS(Pedidos!$H:$H,Pedidos!$G:$G,A99,Pedidos!$N:$N,"&lt;&gt;Cancelado"))</f>
        <v/>
      </c>
      <c r="G99" s="10">
        <f>IF(A99="","",D99+E99-F99)</f>
        <v/>
      </c>
      <c r="I99" s="10">
        <f>IF(OR(A99="",H99=""),"",IF(G99&lt;=H99,"Reponer",""))</f>
        <v/>
      </c>
      <c r="J99" s="11">
        <f>IF(OR(B99="",C99=""),"",C99-B99)</f>
        <v/>
      </c>
    </row>
    <row r="100">
      <c r="B100" s="9" t="n"/>
      <c r="C100" s="9" t="n"/>
      <c r="F100" s="10">
        <f>IF(A100="","",SUMIFS(Pedidos!$H:$H,Pedidos!$G:$G,A100,Pedidos!$N:$N,"&lt;&gt;Cancelado"))</f>
        <v/>
      </c>
      <c r="G100" s="10">
        <f>IF(A100="","",D100+E100-F100)</f>
        <v/>
      </c>
      <c r="I100" s="10">
        <f>IF(OR(A100="",H100=""),"",IF(G100&lt;=H100,"Reponer",""))</f>
        <v/>
      </c>
      <c r="J100" s="11">
        <f>IF(OR(B100="",C100=""),"",C100-B100)</f>
        <v/>
      </c>
    </row>
    <row r="101">
      <c r="B101" s="9" t="n"/>
      <c r="C101" s="9" t="n"/>
      <c r="F101" s="10">
        <f>IF(A101="","",SUMIFS(Pedidos!$H:$H,Pedidos!$G:$G,A101,Pedidos!$N:$N,"&lt;&gt;Cancelado"))</f>
        <v/>
      </c>
      <c r="G101" s="10">
        <f>IF(A101="","",D101+E101-F101)</f>
        <v/>
      </c>
      <c r="I101" s="10">
        <f>IF(OR(A101="",H101=""),"",IF(G101&lt;=H101,"Reponer",""))</f>
        <v/>
      </c>
      <c r="J101" s="11">
        <f>IF(OR(B101="",C101=""),"",C101-B101)</f>
        <v/>
      </c>
    </row>
    <row r="102">
      <c r="B102" s="9" t="n"/>
      <c r="C102" s="9" t="n"/>
      <c r="F102" s="10">
        <f>IF(A102="","",SUMIFS(Pedidos!$H:$H,Pedidos!$G:$G,A102,Pedidos!$N:$N,"&lt;&gt;Cancelado"))</f>
        <v/>
      </c>
      <c r="G102" s="10">
        <f>IF(A102="","",D102+E102-F102)</f>
        <v/>
      </c>
      <c r="I102" s="10">
        <f>IF(OR(A102="",H102=""),"",IF(G102&lt;=H102,"Reponer",""))</f>
        <v/>
      </c>
      <c r="J102" s="11">
        <f>IF(OR(B102="",C102=""),"",C102-B102)</f>
        <v/>
      </c>
    </row>
    <row r="103">
      <c r="B103" s="9" t="n"/>
      <c r="C103" s="9" t="n"/>
      <c r="F103" s="10">
        <f>IF(A103="","",SUMIFS(Pedidos!$H:$H,Pedidos!$G:$G,A103,Pedidos!$N:$N,"&lt;&gt;Cancelado"))</f>
        <v/>
      </c>
      <c r="G103" s="10">
        <f>IF(A103="","",D103+E103-F103)</f>
        <v/>
      </c>
      <c r="I103" s="10">
        <f>IF(OR(A103="",H103=""),"",IF(G103&lt;=H103,"Reponer",""))</f>
        <v/>
      </c>
      <c r="J103" s="11">
        <f>IF(OR(B103="",C103=""),"",C103-B103)</f>
        <v/>
      </c>
    </row>
    <row r="104">
      <c r="B104" s="9" t="n"/>
      <c r="C104" s="9" t="n"/>
      <c r="F104" s="10">
        <f>IF(A104="","",SUMIFS(Pedidos!$H:$H,Pedidos!$G:$G,A104,Pedidos!$N:$N,"&lt;&gt;Cancelado"))</f>
        <v/>
      </c>
      <c r="G104" s="10">
        <f>IF(A104="","",D104+E104-F104)</f>
        <v/>
      </c>
      <c r="I104" s="10">
        <f>IF(OR(A104="",H104=""),"",IF(G104&lt;=H104,"Reponer",""))</f>
        <v/>
      </c>
      <c r="J104" s="11">
        <f>IF(OR(B104="",C104=""),"",C104-B104)</f>
        <v/>
      </c>
    </row>
    <row r="105">
      <c r="B105" s="9" t="n"/>
      <c r="C105" s="9" t="n"/>
      <c r="F105" s="10">
        <f>IF(A105="","",SUMIFS(Pedidos!$H:$H,Pedidos!$G:$G,A105,Pedidos!$N:$N,"&lt;&gt;Cancelado"))</f>
        <v/>
      </c>
      <c r="G105" s="10">
        <f>IF(A105="","",D105+E105-F105)</f>
        <v/>
      </c>
      <c r="I105" s="10">
        <f>IF(OR(A105="",H105=""),"",IF(G105&lt;=H105,"Reponer",""))</f>
        <v/>
      </c>
      <c r="J105" s="11">
        <f>IF(OR(B105="",C105=""),"",C105-B105)</f>
        <v/>
      </c>
    </row>
    <row r="106">
      <c r="B106" s="9" t="n"/>
      <c r="C106" s="9" t="n"/>
      <c r="F106" s="10">
        <f>IF(A106="","",SUMIFS(Pedidos!$H:$H,Pedidos!$G:$G,A106,Pedidos!$N:$N,"&lt;&gt;Cancelado"))</f>
        <v/>
      </c>
      <c r="G106" s="10">
        <f>IF(A106="","",D106+E106-F106)</f>
        <v/>
      </c>
      <c r="I106" s="10">
        <f>IF(OR(A106="",H106=""),"",IF(G106&lt;=H106,"Reponer",""))</f>
        <v/>
      </c>
      <c r="J106" s="11">
        <f>IF(OR(B106="",C106=""),"",C106-B106)</f>
        <v/>
      </c>
    </row>
    <row r="107">
      <c r="B107" s="9" t="n"/>
      <c r="C107" s="9" t="n"/>
      <c r="F107" s="10">
        <f>IF(A107="","",SUMIFS(Pedidos!$H:$H,Pedidos!$G:$G,A107,Pedidos!$N:$N,"&lt;&gt;Cancelado"))</f>
        <v/>
      </c>
      <c r="G107" s="10">
        <f>IF(A107="","",D107+E107-F107)</f>
        <v/>
      </c>
      <c r="I107" s="10">
        <f>IF(OR(A107="",H107=""),"",IF(G107&lt;=H107,"Reponer",""))</f>
        <v/>
      </c>
      <c r="J107" s="11">
        <f>IF(OR(B107="",C107=""),"",C107-B107)</f>
        <v/>
      </c>
    </row>
    <row r="108">
      <c r="B108" s="9" t="n"/>
      <c r="C108" s="9" t="n"/>
      <c r="F108" s="10">
        <f>IF(A108="","",SUMIFS(Pedidos!$H:$H,Pedidos!$G:$G,A108,Pedidos!$N:$N,"&lt;&gt;Cancelado"))</f>
        <v/>
      </c>
      <c r="G108" s="10">
        <f>IF(A108="","",D108+E108-F108)</f>
        <v/>
      </c>
      <c r="I108" s="10">
        <f>IF(OR(A108="",H108=""),"",IF(G108&lt;=H108,"Reponer",""))</f>
        <v/>
      </c>
      <c r="J108" s="11">
        <f>IF(OR(B108="",C108=""),"",C108-B108)</f>
        <v/>
      </c>
    </row>
    <row r="109">
      <c r="B109" s="9" t="n"/>
      <c r="C109" s="9" t="n"/>
      <c r="F109" s="10">
        <f>IF(A109="","",SUMIFS(Pedidos!$H:$H,Pedidos!$G:$G,A109,Pedidos!$N:$N,"&lt;&gt;Cancelado"))</f>
        <v/>
      </c>
      <c r="G109" s="10">
        <f>IF(A109="","",D109+E109-F109)</f>
        <v/>
      </c>
      <c r="I109" s="10">
        <f>IF(OR(A109="",H109=""),"",IF(G109&lt;=H109,"Reponer",""))</f>
        <v/>
      </c>
      <c r="J109" s="11">
        <f>IF(OR(B109="",C109=""),"",C109-B109)</f>
        <v/>
      </c>
    </row>
    <row r="110">
      <c r="B110" s="9" t="n"/>
      <c r="C110" s="9" t="n"/>
      <c r="F110" s="10">
        <f>IF(A110="","",SUMIFS(Pedidos!$H:$H,Pedidos!$G:$G,A110,Pedidos!$N:$N,"&lt;&gt;Cancelado"))</f>
        <v/>
      </c>
      <c r="G110" s="10">
        <f>IF(A110="","",D110+E110-F110)</f>
        <v/>
      </c>
      <c r="I110" s="10">
        <f>IF(OR(A110="",H110=""),"",IF(G110&lt;=H110,"Reponer",""))</f>
        <v/>
      </c>
      <c r="J110" s="11">
        <f>IF(OR(B110="",C110=""),"",C110-B110)</f>
        <v/>
      </c>
    </row>
    <row r="111">
      <c r="B111" s="9" t="n"/>
      <c r="C111" s="9" t="n"/>
      <c r="F111" s="10">
        <f>IF(A111="","",SUMIFS(Pedidos!$H:$H,Pedidos!$G:$G,A111,Pedidos!$N:$N,"&lt;&gt;Cancelado"))</f>
        <v/>
      </c>
      <c r="G111" s="10">
        <f>IF(A111="","",D111+E111-F111)</f>
        <v/>
      </c>
      <c r="I111" s="10">
        <f>IF(OR(A111="",H111=""),"",IF(G111&lt;=H111,"Reponer",""))</f>
        <v/>
      </c>
      <c r="J111" s="11">
        <f>IF(OR(B111="",C111=""),"",C111-B111)</f>
        <v/>
      </c>
    </row>
    <row r="112">
      <c r="B112" s="9" t="n"/>
      <c r="C112" s="9" t="n"/>
      <c r="F112" s="10">
        <f>IF(A112="","",SUMIFS(Pedidos!$H:$H,Pedidos!$G:$G,A112,Pedidos!$N:$N,"&lt;&gt;Cancelado"))</f>
        <v/>
      </c>
      <c r="G112" s="10">
        <f>IF(A112="","",D112+E112-F112)</f>
        <v/>
      </c>
      <c r="I112" s="10">
        <f>IF(OR(A112="",H112=""),"",IF(G112&lt;=H112,"Reponer",""))</f>
        <v/>
      </c>
      <c r="J112" s="11">
        <f>IF(OR(B112="",C112=""),"",C112-B112)</f>
        <v/>
      </c>
    </row>
    <row r="113">
      <c r="B113" s="9" t="n"/>
      <c r="C113" s="9" t="n"/>
      <c r="F113" s="10">
        <f>IF(A113="","",SUMIFS(Pedidos!$H:$H,Pedidos!$G:$G,A113,Pedidos!$N:$N,"&lt;&gt;Cancelado"))</f>
        <v/>
      </c>
      <c r="G113" s="10">
        <f>IF(A113="","",D113+E113-F113)</f>
        <v/>
      </c>
      <c r="I113" s="10">
        <f>IF(OR(A113="",H113=""),"",IF(G113&lt;=H113,"Reponer",""))</f>
        <v/>
      </c>
      <c r="J113" s="11">
        <f>IF(OR(B113="",C113=""),"",C113-B113)</f>
        <v/>
      </c>
    </row>
    <row r="114">
      <c r="B114" s="9" t="n"/>
      <c r="C114" s="9" t="n"/>
      <c r="F114" s="10">
        <f>IF(A114="","",SUMIFS(Pedidos!$H:$H,Pedidos!$G:$G,A114,Pedidos!$N:$N,"&lt;&gt;Cancelado"))</f>
        <v/>
      </c>
      <c r="G114" s="10">
        <f>IF(A114="","",D114+E114-F114)</f>
        <v/>
      </c>
      <c r="I114" s="10">
        <f>IF(OR(A114="",H114=""),"",IF(G114&lt;=H114,"Reponer",""))</f>
        <v/>
      </c>
      <c r="J114" s="11">
        <f>IF(OR(B114="",C114=""),"",C114-B114)</f>
        <v/>
      </c>
    </row>
    <row r="115">
      <c r="B115" s="9" t="n"/>
      <c r="C115" s="9" t="n"/>
      <c r="F115" s="10">
        <f>IF(A115="","",SUMIFS(Pedidos!$H:$H,Pedidos!$G:$G,A115,Pedidos!$N:$N,"&lt;&gt;Cancelado"))</f>
        <v/>
      </c>
      <c r="G115" s="10">
        <f>IF(A115="","",D115+E115-F115)</f>
        <v/>
      </c>
      <c r="I115" s="10">
        <f>IF(OR(A115="",H115=""),"",IF(G115&lt;=H115,"Reponer",""))</f>
        <v/>
      </c>
      <c r="J115" s="11">
        <f>IF(OR(B115="",C115=""),"",C115-B115)</f>
        <v/>
      </c>
    </row>
    <row r="116">
      <c r="B116" s="9" t="n"/>
      <c r="C116" s="9" t="n"/>
      <c r="F116" s="10">
        <f>IF(A116="","",SUMIFS(Pedidos!$H:$H,Pedidos!$G:$G,A116,Pedidos!$N:$N,"&lt;&gt;Cancelado"))</f>
        <v/>
      </c>
      <c r="G116" s="10">
        <f>IF(A116="","",D116+E116-F116)</f>
        <v/>
      </c>
      <c r="I116" s="10">
        <f>IF(OR(A116="",H116=""),"",IF(G116&lt;=H116,"Reponer",""))</f>
        <v/>
      </c>
      <c r="J116" s="11">
        <f>IF(OR(B116="",C116=""),"",C116-B116)</f>
        <v/>
      </c>
    </row>
    <row r="117">
      <c r="B117" s="9" t="n"/>
      <c r="C117" s="9" t="n"/>
      <c r="F117" s="10">
        <f>IF(A117="","",SUMIFS(Pedidos!$H:$H,Pedidos!$G:$G,A117,Pedidos!$N:$N,"&lt;&gt;Cancelado"))</f>
        <v/>
      </c>
      <c r="G117" s="10">
        <f>IF(A117="","",D117+E117-F117)</f>
        <v/>
      </c>
      <c r="I117" s="10">
        <f>IF(OR(A117="",H117=""),"",IF(G117&lt;=H117,"Reponer",""))</f>
        <v/>
      </c>
      <c r="J117" s="11">
        <f>IF(OR(B117="",C117=""),"",C117-B117)</f>
        <v/>
      </c>
    </row>
    <row r="118">
      <c r="B118" s="9" t="n"/>
      <c r="C118" s="9" t="n"/>
      <c r="F118" s="10">
        <f>IF(A118="","",SUMIFS(Pedidos!$H:$H,Pedidos!$G:$G,A118,Pedidos!$N:$N,"&lt;&gt;Cancelado"))</f>
        <v/>
      </c>
      <c r="G118" s="10">
        <f>IF(A118="","",D118+E118-F118)</f>
        <v/>
      </c>
      <c r="I118" s="10">
        <f>IF(OR(A118="",H118=""),"",IF(G118&lt;=H118,"Reponer",""))</f>
        <v/>
      </c>
      <c r="J118" s="11">
        <f>IF(OR(B118="",C118=""),"",C118-B118)</f>
        <v/>
      </c>
    </row>
    <row r="119">
      <c r="B119" s="9" t="n"/>
      <c r="C119" s="9" t="n"/>
      <c r="F119" s="10">
        <f>IF(A119="","",SUMIFS(Pedidos!$H:$H,Pedidos!$G:$G,A119,Pedidos!$N:$N,"&lt;&gt;Cancelado"))</f>
        <v/>
      </c>
      <c r="G119" s="10">
        <f>IF(A119="","",D119+E119-F119)</f>
        <v/>
      </c>
      <c r="I119" s="10">
        <f>IF(OR(A119="",H119=""),"",IF(G119&lt;=H119,"Reponer",""))</f>
        <v/>
      </c>
      <c r="J119" s="11">
        <f>IF(OR(B119="",C119=""),"",C119-B119)</f>
        <v/>
      </c>
    </row>
    <row r="120">
      <c r="B120" s="9" t="n"/>
      <c r="C120" s="9" t="n"/>
      <c r="F120" s="10">
        <f>IF(A120="","",SUMIFS(Pedidos!$H:$H,Pedidos!$G:$G,A120,Pedidos!$N:$N,"&lt;&gt;Cancelado"))</f>
        <v/>
      </c>
      <c r="G120" s="10">
        <f>IF(A120="","",D120+E120-F120)</f>
        <v/>
      </c>
      <c r="I120" s="10">
        <f>IF(OR(A120="",H120=""),"",IF(G120&lt;=H120,"Reponer",""))</f>
        <v/>
      </c>
      <c r="J120" s="11">
        <f>IF(OR(B120="",C120=""),"",C120-B120)</f>
        <v/>
      </c>
    </row>
    <row r="121">
      <c r="B121" s="9" t="n"/>
      <c r="C121" s="9" t="n"/>
      <c r="F121" s="10">
        <f>IF(A121="","",SUMIFS(Pedidos!$H:$H,Pedidos!$G:$G,A121,Pedidos!$N:$N,"&lt;&gt;Cancelado"))</f>
        <v/>
      </c>
      <c r="G121" s="10">
        <f>IF(A121="","",D121+E121-F121)</f>
        <v/>
      </c>
      <c r="I121" s="10">
        <f>IF(OR(A121="",H121=""),"",IF(G121&lt;=H121,"Reponer",""))</f>
        <v/>
      </c>
      <c r="J121" s="11">
        <f>IF(OR(B121="",C121=""),"",C121-B121)</f>
        <v/>
      </c>
    </row>
    <row r="122">
      <c r="B122" s="9" t="n"/>
      <c r="C122" s="9" t="n"/>
      <c r="F122" s="10">
        <f>IF(A122="","",SUMIFS(Pedidos!$H:$H,Pedidos!$G:$G,A122,Pedidos!$N:$N,"&lt;&gt;Cancelado"))</f>
        <v/>
      </c>
      <c r="G122" s="10">
        <f>IF(A122="","",D122+E122-F122)</f>
        <v/>
      </c>
      <c r="I122" s="10">
        <f>IF(OR(A122="",H122=""),"",IF(G122&lt;=H122,"Reponer",""))</f>
        <v/>
      </c>
      <c r="J122" s="11">
        <f>IF(OR(B122="",C122=""),"",C122-B122)</f>
        <v/>
      </c>
    </row>
    <row r="123">
      <c r="B123" s="9" t="n"/>
      <c r="C123" s="9" t="n"/>
      <c r="F123" s="10">
        <f>IF(A123="","",SUMIFS(Pedidos!$H:$H,Pedidos!$G:$G,A123,Pedidos!$N:$N,"&lt;&gt;Cancelado"))</f>
        <v/>
      </c>
      <c r="G123" s="10">
        <f>IF(A123="","",D123+E123-F123)</f>
        <v/>
      </c>
      <c r="I123" s="10">
        <f>IF(OR(A123="",H123=""),"",IF(G123&lt;=H123,"Reponer",""))</f>
        <v/>
      </c>
      <c r="J123" s="11">
        <f>IF(OR(B123="",C123=""),"",C123-B123)</f>
        <v/>
      </c>
    </row>
    <row r="124">
      <c r="B124" s="9" t="n"/>
      <c r="C124" s="9" t="n"/>
      <c r="F124" s="10">
        <f>IF(A124="","",SUMIFS(Pedidos!$H:$H,Pedidos!$G:$G,A124,Pedidos!$N:$N,"&lt;&gt;Cancelado"))</f>
        <v/>
      </c>
      <c r="G124" s="10">
        <f>IF(A124="","",D124+E124-F124)</f>
        <v/>
      </c>
      <c r="I124" s="10">
        <f>IF(OR(A124="",H124=""),"",IF(G124&lt;=H124,"Reponer",""))</f>
        <v/>
      </c>
      <c r="J124" s="11">
        <f>IF(OR(B124="",C124=""),"",C124-B124)</f>
        <v/>
      </c>
    </row>
    <row r="125">
      <c r="B125" s="9" t="n"/>
      <c r="C125" s="9" t="n"/>
      <c r="F125" s="10">
        <f>IF(A125="","",SUMIFS(Pedidos!$H:$H,Pedidos!$G:$G,A125,Pedidos!$N:$N,"&lt;&gt;Cancelado"))</f>
        <v/>
      </c>
      <c r="G125" s="10">
        <f>IF(A125="","",D125+E125-F125)</f>
        <v/>
      </c>
      <c r="I125" s="10">
        <f>IF(OR(A125="",H125=""),"",IF(G125&lt;=H125,"Reponer",""))</f>
        <v/>
      </c>
      <c r="J125" s="11">
        <f>IF(OR(B125="",C125=""),"",C125-B125)</f>
        <v/>
      </c>
    </row>
    <row r="126">
      <c r="B126" s="9" t="n"/>
      <c r="C126" s="9" t="n"/>
      <c r="F126" s="10">
        <f>IF(A126="","",SUMIFS(Pedidos!$H:$H,Pedidos!$G:$G,A126,Pedidos!$N:$N,"&lt;&gt;Cancelado"))</f>
        <v/>
      </c>
      <c r="G126" s="10">
        <f>IF(A126="","",D126+E126-F126)</f>
        <v/>
      </c>
      <c r="I126" s="10">
        <f>IF(OR(A126="",H126=""),"",IF(G126&lt;=H126,"Reponer",""))</f>
        <v/>
      </c>
      <c r="J126" s="11">
        <f>IF(OR(B126="",C126=""),"",C126-B126)</f>
        <v/>
      </c>
    </row>
    <row r="127">
      <c r="B127" s="9" t="n"/>
      <c r="C127" s="9" t="n"/>
      <c r="F127" s="10">
        <f>IF(A127="","",SUMIFS(Pedidos!$H:$H,Pedidos!$G:$G,A127,Pedidos!$N:$N,"&lt;&gt;Cancelado"))</f>
        <v/>
      </c>
      <c r="G127" s="10">
        <f>IF(A127="","",D127+E127-F127)</f>
        <v/>
      </c>
      <c r="I127" s="10">
        <f>IF(OR(A127="",H127=""),"",IF(G127&lt;=H127,"Reponer",""))</f>
        <v/>
      </c>
      <c r="J127" s="11">
        <f>IF(OR(B127="",C127=""),"",C127-B127)</f>
        <v/>
      </c>
    </row>
    <row r="128">
      <c r="B128" s="9" t="n"/>
      <c r="C128" s="9" t="n"/>
      <c r="F128" s="10">
        <f>IF(A128="","",SUMIFS(Pedidos!$H:$H,Pedidos!$G:$G,A128,Pedidos!$N:$N,"&lt;&gt;Cancelado"))</f>
        <v/>
      </c>
      <c r="G128" s="10">
        <f>IF(A128="","",D128+E128-F128)</f>
        <v/>
      </c>
      <c r="I128" s="10">
        <f>IF(OR(A128="",H128=""),"",IF(G128&lt;=H128,"Reponer",""))</f>
        <v/>
      </c>
      <c r="J128" s="11">
        <f>IF(OR(B128="",C128=""),"",C128-B128)</f>
        <v/>
      </c>
    </row>
    <row r="129">
      <c r="B129" s="9" t="n"/>
      <c r="C129" s="9" t="n"/>
      <c r="F129" s="10">
        <f>IF(A129="","",SUMIFS(Pedidos!$H:$H,Pedidos!$G:$G,A129,Pedidos!$N:$N,"&lt;&gt;Cancelado"))</f>
        <v/>
      </c>
      <c r="G129" s="10">
        <f>IF(A129="","",D129+E129-F129)</f>
        <v/>
      </c>
      <c r="I129" s="10">
        <f>IF(OR(A129="",H129=""),"",IF(G129&lt;=H129,"Reponer",""))</f>
        <v/>
      </c>
      <c r="J129" s="11">
        <f>IF(OR(B129="",C129=""),"",C129-B129)</f>
        <v/>
      </c>
    </row>
    <row r="130">
      <c r="B130" s="9" t="n"/>
      <c r="C130" s="9" t="n"/>
      <c r="F130" s="10">
        <f>IF(A130="","",SUMIFS(Pedidos!$H:$H,Pedidos!$G:$G,A130,Pedidos!$N:$N,"&lt;&gt;Cancelado"))</f>
        <v/>
      </c>
      <c r="G130" s="10">
        <f>IF(A130="","",D130+E130-F130)</f>
        <v/>
      </c>
      <c r="I130" s="10">
        <f>IF(OR(A130="",H130=""),"",IF(G130&lt;=H130,"Reponer",""))</f>
        <v/>
      </c>
      <c r="J130" s="11">
        <f>IF(OR(B130="",C130=""),"",C130-B130)</f>
        <v/>
      </c>
    </row>
    <row r="131">
      <c r="B131" s="9" t="n"/>
      <c r="C131" s="9" t="n"/>
      <c r="F131" s="10">
        <f>IF(A131="","",SUMIFS(Pedidos!$H:$H,Pedidos!$G:$G,A131,Pedidos!$N:$N,"&lt;&gt;Cancelado"))</f>
        <v/>
      </c>
      <c r="G131" s="10">
        <f>IF(A131="","",D131+E131-F131)</f>
        <v/>
      </c>
      <c r="I131" s="10">
        <f>IF(OR(A131="",H131=""),"",IF(G131&lt;=H131,"Reponer",""))</f>
        <v/>
      </c>
      <c r="J131" s="11">
        <f>IF(OR(B131="",C131=""),"",C131-B131)</f>
        <v/>
      </c>
    </row>
    <row r="132">
      <c r="B132" s="9" t="n"/>
      <c r="C132" s="9" t="n"/>
      <c r="F132" s="10">
        <f>IF(A132="","",SUMIFS(Pedidos!$H:$H,Pedidos!$G:$G,A132,Pedidos!$N:$N,"&lt;&gt;Cancelado"))</f>
        <v/>
      </c>
      <c r="G132" s="10">
        <f>IF(A132="","",D132+E132-F132)</f>
        <v/>
      </c>
      <c r="I132" s="10">
        <f>IF(OR(A132="",H132=""),"",IF(G132&lt;=H132,"Reponer",""))</f>
        <v/>
      </c>
      <c r="J132" s="11">
        <f>IF(OR(B132="",C132=""),"",C132-B132)</f>
        <v/>
      </c>
    </row>
    <row r="133">
      <c r="B133" s="9" t="n"/>
      <c r="C133" s="9" t="n"/>
      <c r="F133" s="10">
        <f>IF(A133="","",SUMIFS(Pedidos!$H:$H,Pedidos!$G:$G,A133,Pedidos!$N:$N,"&lt;&gt;Cancelado"))</f>
        <v/>
      </c>
      <c r="G133" s="10">
        <f>IF(A133="","",D133+E133-F133)</f>
        <v/>
      </c>
      <c r="I133" s="10">
        <f>IF(OR(A133="",H133=""),"",IF(G133&lt;=H133,"Reponer",""))</f>
        <v/>
      </c>
      <c r="J133" s="11">
        <f>IF(OR(B133="",C133=""),"",C133-B133)</f>
        <v/>
      </c>
    </row>
    <row r="134">
      <c r="B134" s="9" t="n"/>
      <c r="C134" s="9" t="n"/>
      <c r="F134" s="10">
        <f>IF(A134="","",SUMIFS(Pedidos!$H:$H,Pedidos!$G:$G,A134,Pedidos!$N:$N,"&lt;&gt;Cancelado"))</f>
        <v/>
      </c>
      <c r="G134" s="10">
        <f>IF(A134="","",D134+E134-F134)</f>
        <v/>
      </c>
      <c r="I134" s="10">
        <f>IF(OR(A134="",H134=""),"",IF(G134&lt;=H134,"Reponer",""))</f>
        <v/>
      </c>
      <c r="J134" s="11">
        <f>IF(OR(B134="",C134=""),"",C134-B134)</f>
        <v/>
      </c>
    </row>
    <row r="135">
      <c r="B135" s="9" t="n"/>
      <c r="C135" s="9" t="n"/>
      <c r="F135" s="10">
        <f>IF(A135="","",SUMIFS(Pedidos!$H:$H,Pedidos!$G:$G,A135,Pedidos!$N:$N,"&lt;&gt;Cancelado"))</f>
        <v/>
      </c>
      <c r="G135" s="10">
        <f>IF(A135="","",D135+E135-F135)</f>
        <v/>
      </c>
      <c r="I135" s="10">
        <f>IF(OR(A135="",H135=""),"",IF(G135&lt;=H135,"Reponer",""))</f>
        <v/>
      </c>
      <c r="J135" s="11">
        <f>IF(OR(B135="",C135=""),"",C135-B135)</f>
        <v/>
      </c>
    </row>
    <row r="136">
      <c r="B136" s="9" t="n"/>
      <c r="C136" s="9" t="n"/>
      <c r="F136" s="10">
        <f>IF(A136="","",SUMIFS(Pedidos!$H:$H,Pedidos!$G:$G,A136,Pedidos!$N:$N,"&lt;&gt;Cancelado"))</f>
        <v/>
      </c>
      <c r="G136" s="10">
        <f>IF(A136="","",D136+E136-F136)</f>
        <v/>
      </c>
      <c r="I136" s="10">
        <f>IF(OR(A136="",H136=""),"",IF(G136&lt;=H136,"Reponer",""))</f>
        <v/>
      </c>
      <c r="J136" s="11">
        <f>IF(OR(B136="",C136=""),"",C136-B136)</f>
        <v/>
      </c>
    </row>
    <row r="137">
      <c r="B137" s="9" t="n"/>
      <c r="C137" s="9" t="n"/>
      <c r="F137" s="10">
        <f>IF(A137="","",SUMIFS(Pedidos!$H:$H,Pedidos!$G:$G,A137,Pedidos!$N:$N,"&lt;&gt;Cancelado"))</f>
        <v/>
      </c>
      <c r="G137" s="10">
        <f>IF(A137="","",D137+E137-F137)</f>
        <v/>
      </c>
      <c r="I137" s="10">
        <f>IF(OR(A137="",H137=""),"",IF(G137&lt;=H137,"Reponer",""))</f>
        <v/>
      </c>
      <c r="J137" s="11">
        <f>IF(OR(B137="",C137=""),"",C137-B137)</f>
        <v/>
      </c>
    </row>
    <row r="138">
      <c r="B138" s="9" t="n"/>
      <c r="C138" s="9" t="n"/>
      <c r="F138" s="10">
        <f>IF(A138="","",SUMIFS(Pedidos!$H:$H,Pedidos!$G:$G,A138,Pedidos!$N:$N,"&lt;&gt;Cancelado"))</f>
        <v/>
      </c>
      <c r="G138" s="10">
        <f>IF(A138="","",D138+E138-F138)</f>
        <v/>
      </c>
      <c r="I138" s="10">
        <f>IF(OR(A138="",H138=""),"",IF(G138&lt;=H138,"Reponer",""))</f>
        <v/>
      </c>
      <c r="J138" s="11">
        <f>IF(OR(B138="",C138=""),"",C138-B138)</f>
        <v/>
      </c>
    </row>
    <row r="139">
      <c r="B139" s="9" t="n"/>
      <c r="C139" s="9" t="n"/>
      <c r="F139" s="10">
        <f>IF(A139="","",SUMIFS(Pedidos!$H:$H,Pedidos!$G:$G,A139,Pedidos!$N:$N,"&lt;&gt;Cancelado"))</f>
        <v/>
      </c>
      <c r="G139" s="10">
        <f>IF(A139="","",D139+E139-F139)</f>
        <v/>
      </c>
      <c r="I139" s="10">
        <f>IF(OR(A139="",H139=""),"",IF(G139&lt;=H139,"Reponer",""))</f>
        <v/>
      </c>
      <c r="J139" s="11">
        <f>IF(OR(B139="",C139=""),"",C139-B139)</f>
        <v/>
      </c>
    </row>
    <row r="140">
      <c r="B140" s="9" t="n"/>
      <c r="C140" s="9" t="n"/>
      <c r="F140" s="10">
        <f>IF(A140="","",SUMIFS(Pedidos!$H:$H,Pedidos!$G:$G,A140,Pedidos!$N:$N,"&lt;&gt;Cancelado"))</f>
        <v/>
      </c>
      <c r="G140" s="10">
        <f>IF(A140="","",D140+E140-F140)</f>
        <v/>
      </c>
      <c r="I140" s="10">
        <f>IF(OR(A140="",H140=""),"",IF(G140&lt;=H140,"Reponer",""))</f>
        <v/>
      </c>
      <c r="J140" s="11">
        <f>IF(OR(B140="",C140=""),"",C140-B140)</f>
        <v/>
      </c>
    </row>
    <row r="141">
      <c r="B141" s="9" t="n"/>
      <c r="C141" s="9" t="n"/>
      <c r="F141" s="10">
        <f>IF(A141="","",SUMIFS(Pedidos!$H:$H,Pedidos!$G:$G,A141,Pedidos!$N:$N,"&lt;&gt;Cancelado"))</f>
        <v/>
      </c>
      <c r="G141" s="10">
        <f>IF(A141="","",D141+E141-F141)</f>
        <v/>
      </c>
      <c r="I141" s="10">
        <f>IF(OR(A141="",H141=""),"",IF(G141&lt;=H141,"Reponer",""))</f>
        <v/>
      </c>
      <c r="J141" s="11">
        <f>IF(OR(B141="",C141=""),"",C141-B141)</f>
        <v/>
      </c>
    </row>
    <row r="142">
      <c r="B142" s="9" t="n"/>
      <c r="C142" s="9" t="n"/>
      <c r="F142" s="10">
        <f>IF(A142="","",SUMIFS(Pedidos!$H:$H,Pedidos!$G:$G,A142,Pedidos!$N:$N,"&lt;&gt;Cancelado"))</f>
        <v/>
      </c>
      <c r="G142" s="10">
        <f>IF(A142="","",D142+E142-F142)</f>
        <v/>
      </c>
      <c r="I142" s="10">
        <f>IF(OR(A142="",H142=""),"",IF(G142&lt;=H142,"Reponer",""))</f>
        <v/>
      </c>
      <c r="J142" s="11">
        <f>IF(OR(B142="",C142=""),"",C142-B142)</f>
        <v/>
      </c>
    </row>
    <row r="143">
      <c r="B143" s="9" t="n"/>
      <c r="C143" s="9" t="n"/>
      <c r="F143" s="10">
        <f>IF(A143="","",SUMIFS(Pedidos!$H:$H,Pedidos!$G:$G,A143,Pedidos!$N:$N,"&lt;&gt;Cancelado"))</f>
        <v/>
      </c>
      <c r="G143" s="10">
        <f>IF(A143="","",D143+E143-F143)</f>
        <v/>
      </c>
      <c r="I143" s="10">
        <f>IF(OR(A143="",H143=""),"",IF(G143&lt;=H143,"Reponer",""))</f>
        <v/>
      </c>
      <c r="J143" s="11">
        <f>IF(OR(B143="",C143=""),"",C143-B143)</f>
        <v/>
      </c>
    </row>
    <row r="144">
      <c r="B144" s="9" t="n"/>
      <c r="C144" s="9" t="n"/>
      <c r="F144" s="10">
        <f>IF(A144="","",SUMIFS(Pedidos!$H:$H,Pedidos!$G:$G,A144,Pedidos!$N:$N,"&lt;&gt;Cancelado"))</f>
        <v/>
      </c>
      <c r="G144" s="10">
        <f>IF(A144="","",D144+E144-F144)</f>
        <v/>
      </c>
      <c r="I144" s="10">
        <f>IF(OR(A144="",H144=""),"",IF(G144&lt;=H144,"Reponer",""))</f>
        <v/>
      </c>
      <c r="J144" s="11">
        <f>IF(OR(B144="",C144=""),"",C144-B144)</f>
        <v/>
      </c>
    </row>
    <row r="145">
      <c r="B145" s="9" t="n"/>
      <c r="C145" s="9" t="n"/>
      <c r="F145" s="10">
        <f>IF(A145="","",SUMIFS(Pedidos!$H:$H,Pedidos!$G:$G,A145,Pedidos!$N:$N,"&lt;&gt;Cancelado"))</f>
        <v/>
      </c>
      <c r="G145" s="10">
        <f>IF(A145="","",D145+E145-F145)</f>
        <v/>
      </c>
      <c r="I145" s="10">
        <f>IF(OR(A145="",H145=""),"",IF(G145&lt;=H145,"Reponer",""))</f>
        <v/>
      </c>
      <c r="J145" s="11">
        <f>IF(OR(B145="",C145=""),"",C145-B145)</f>
        <v/>
      </c>
    </row>
    <row r="146">
      <c r="B146" s="9" t="n"/>
      <c r="C146" s="9" t="n"/>
      <c r="F146" s="10">
        <f>IF(A146="","",SUMIFS(Pedidos!$H:$H,Pedidos!$G:$G,A146,Pedidos!$N:$N,"&lt;&gt;Cancelado"))</f>
        <v/>
      </c>
      <c r="G146" s="10">
        <f>IF(A146="","",D146+E146-F146)</f>
        <v/>
      </c>
      <c r="I146" s="10">
        <f>IF(OR(A146="",H146=""),"",IF(G146&lt;=H146,"Reponer",""))</f>
        <v/>
      </c>
      <c r="J146" s="11">
        <f>IF(OR(B146="",C146=""),"",C146-B146)</f>
        <v/>
      </c>
    </row>
    <row r="147">
      <c r="B147" s="9" t="n"/>
      <c r="C147" s="9" t="n"/>
      <c r="F147" s="10">
        <f>IF(A147="","",SUMIFS(Pedidos!$H:$H,Pedidos!$G:$G,A147,Pedidos!$N:$N,"&lt;&gt;Cancelado"))</f>
        <v/>
      </c>
      <c r="G147" s="10">
        <f>IF(A147="","",D147+E147-F147)</f>
        <v/>
      </c>
      <c r="I147" s="10">
        <f>IF(OR(A147="",H147=""),"",IF(G147&lt;=H147,"Reponer",""))</f>
        <v/>
      </c>
      <c r="J147" s="11">
        <f>IF(OR(B147="",C147=""),"",C147-B147)</f>
        <v/>
      </c>
    </row>
    <row r="148">
      <c r="B148" s="9" t="n"/>
      <c r="C148" s="9" t="n"/>
      <c r="F148" s="10">
        <f>IF(A148="","",SUMIFS(Pedidos!$H:$H,Pedidos!$G:$G,A148,Pedidos!$N:$N,"&lt;&gt;Cancelado"))</f>
        <v/>
      </c>
      <c r="G148" s="10">
        <f>IF(A148="","",D148+E148-F148)</f>
        <v/>
      </c>
      <c r="I148" s="10">
        <f>IF(OR(A148="",H148=""),"",IF(G148&lt;=H148,"Reponer",""))</f>
        <v/>
      </c>
      <c r="J148" s="11">
        <f>IF(OR(B148="",C148=""),"",C148-B148)</f>
        <v/>
      </c>
    </row>
    <row r="149">
      <c r="B149" s="9" t="n"/>
      <c r="C149" s="9" t="n"/>
      <c r="F149" s="10">
        <f>IF(A149="","",SUMIFS(Pedidos!$H:$H,Pedidos!$G:$G,A149,Pedidos!$N:$N,"&lt;&gt;Cancelado"))</f>
        <v/>
      </c>
      <c r="G149" s="10">
        <f>IF(A149="","",D149+E149-F149)</f>
        <v/>
      </c>
      <c r="I149" s="10">
        <f>IF(OR(A149="",H149=""),"",IF(G149&lt;=H149,"Reponer",""))</f>
        <v/>
      </c>
      <c r="J149" s="11">
        <f>IF(OR(B149="",C149=""),"",C149-B149)</f>
        <v/>
      </c>
    </row>
    <row r="150">
      <c r="B150" s="9" t="n"/>
      <c r="C150" s="9" t="n"/>
      <c r="F150" s="10">
        <f>IF(A150="","",SUMIFS(Pedidos!$H:$H,Pedidos!$G:$G,A150,Pedidos!$N:$N,"&lt;&gt;Cancelado"))</f>
        <v/>
      </c>
      <c r="G150" s="10">
        <f>IF(A150="","",D150+E150-F150)</f>
        <v/>
      </c>
      <c r="I150" s="10">
        <f>IF(OR(A150="",H150=""),"",IF(G150&lt;=H150,"Reponer",""))</f>
        <v/>
      </c>
      <c r="J150" s="11">
        <f>IF(OR(B150="",C150=""),"",C150-B150)</f>
        <v/>
      </c>
    </row>
    <row r="151">
      <c r="B151" s="9" t="n"/>
      <c r="C151" s="9" t="n"/>
      <c r="F151" s="10">
        <f>IF(A151="","",SUMIFS(Pedidos!$H:$H,Pedidos!$G:$G,A151,Pedidos!$N:$N,"&lt;&gt;Cancelado"))</f>
        <v/>
      </c>
      <c r="G151" s="10">
        <f>IF(A151="","",D151+E151-F151)</f>
        <v/>
      </c>
      <c r="I151" s="10">
        <f>IF(OR(A151="",H151=""),"",IF(G151&lt;=H151,"Reponer",""))</f>
        <v/>
      </c>
      <c r="J151" s="11">
        <f>IF(OR(B151="",C151=""),"",C151-B151)</f>
        <v/>
      </c>
    </row>
    <row r="152">
      <c r="B152" s="9" t="n"/>
      <c r="C152" s="9" t="n"/>
      <c r="F152" s="10">
        <f>IF(A152="","",SUMIFS(Pedidos!$H:$H,Pedidos!$G:$G,A152,Pedidos!$N:$N,"&lt;&gt;Cancelado"))</f>
        <v/>
      </c>
      <c r="G152" s="10">
        <f>IF(A152="","",D152+E152-F152)</f>
        <v/>
      </c>
      <c r="I152" s="10">
        <f>IF(OR(A152="",H152=""),"",IF(G152&lt;=H152,"Reponer",""))</f>
        <v/>
      </c>
      <c r="J152" s="11">
        <f>IF(OR(B152="",C152=""),"",C152-B152)</f>
        <v/>
      </c>
    </row>
    <row r="153">
      <c r="B153" s="9" t="n"/>
      <c r="C153" s="9" t="n"/>
      <c r="F153" s="10">
        <f>IF(A153="","",SUMIFS(Pedidos!$H:$H,Pedidos!$G:$G,A153,Pedidos!$N:$N,"&lt;&gt;Cancelado"))</f>
        <v/>
      </c>
      <c r="G153" s="10">
        <f>IF(A153="","",D153+E153-F153)</f>
        <v/>
      </c>
      <c r="I153" s="10">
        <f>IF(OR(A153="",H153=""),"",IF(G153&lt;=H153,"Reponer",""))</f>
        <v/>
      </c>
      <c r="J153" s="11">
        <f>IF(OR(B153="",C153=""),"",C153-B153)</f>
        <v/>
      </c>
    </row>
    <row r="154">
      <c r="B154" s="9" t="n"/>
      <c r="C154" s="9" t="n"/>
      <c r="F154" s="10">
        <f>IF(A154="","",SUMIFS(Pedidos!$H:$H,Pedidos!$G:$G,A154,Pedidos!$N:$N,"&lt;&gt;Cancelado"))</f>
        <v/>
      </c>
      <c r="G154" s="10">
        <f>IF(A154="","",D154+E154-F154)</f>
        <v/>
      </c>
      <c r="I154" s="10">
        <f>IF(OR(A154="",H154=""),"",IF(G154&lt;=H154,"Reponer",""))</f>
        <v/>
      </c>
      <c r="J154" s="11">
        <f>IF(OR(B154="",C154=""),"",C154-B154)</f>
        <v/>
      </c>
    </row>
    <row r="155">
      <c r="B155" s="9" t="n"/>
      <c r="C155" s="9" t="n"/>
      <c r="F155" s="10">
        <f>IF(A155="","",SUMIFS(Pedidos!$H:$H,Pedidos!$G:$G,A155,Pedidos!$N:$N,"&lt;&gt;Cancelado"))</f>
        <v/>
      </c>
      <c r="G155" s="10">
        <f>IF(A155="","",D155+E155-F155)</f>
        <v/>
      </c>
      <c r="I155" s="10">
        <f>IF(OR(A155="",H155=""),"",IF(G155&lt;=H155,"Reponer",""))</f>
        <v/>
      </c>
      <c r="J155" s="11">
        <f>IF(OR(B155="",C155=""),"",C155-B155)</f>
        <v/>
      </c>
    </row>
    <row r="156">
      <c r="B156" s="9" t="n"/>
      <c r="C156" s="9" t="n"/>
      <c r="F156" s="10">
        <f>IF(A156="","",SUMIFS(Pedidos!$H:$H,Pedidos!$G:$G,A156,Pedidos!$N:$N,"&lt;&gt;Cancelado"))</f>
        <v/>
      </c>
      <c r="G156" s="10">
        <f>IF(A156="","",D156+E156-F156)</f>
        <v/>
      </c>
      <c r="I156" s="10">
        <f>IF(OR(A156="",H156=""),"",IF(G156&lt;=H156,"Reponer",""))</f>
        <v/>
      </c>
      <c r="J156" s="11">
        <f>IF(OR(B156="",C156=""),"",C156-B156)</f>
        <v/>
      </c>
    </row>
    <row r="157">
      <c r="B157" s="9" t="n"/>
      <c r="C157" s="9" t="n"/>
      <c r="F157" s="10">
        <f>IF(A157="","",SUMIFS(Pedidos!$H:$H,Pedidos!$G:$G,A157,Pedidos!$N:$N,"&lt;&gt;Cancelado"))</f>
        <v/>
      </c>
      <c r="G157" s="10">
        <f>IF(A157="","",D157+E157-F157)</f>
        <v/>
      </c>
      <c r="I157" s="10">
        <f>IF(OR(A157="",H157=""),"",IF(G157&lt;=H157,"Reponer",""))</f>
        <v/>
      </c>
      <c r="J157" s="11">
        <f>IF(OR(B157="",C157=""),"",C157-B157)</f>
        <v/>
      </c>
    </row>
    <row r="158">
      <c r="B158" s="9" t="n"/>
      <c r="C158" s="9" t="n"/>
      <c r="F158" s="10">
        <f>IF(A158="","",SUMIFS(Pedidos!$H:$H,Pedidos!$G:$G,A158,Pedidos!$N:$N,"&lt;&gt;Cancelado"))</f>
        <v/>
      </c>
      <c r="G158" s="10">
        <f>IF(A158="","",D158+E158-F158)</f>
        <v/>
      </c>
      <c r="I158" s="10">
        <f>IF(OR(A158="",H158=""),"",IF(G158&lt;=H158,"Reponer",""))</f>
        <v/>
      </c>
      <c r="J158" s="11">
        <f>IF(OR(B158="",C158=""),"",C158-B158)</f>
        <v/>
      </c>
    </row>
    <row r="159">
      <c r="B159" s="9" t="n"/>
      <c r="C159" s="9" t="n"/>
      <c r="F159" s="10">
        <f>IF(A159="","",SUMIFS(Pedidos!$H:$H,Pedidos!$G:$G,A159,Pedidos!$N:$N,"&lt;&gt;Cancelado"))</f>
        <v/>
      </c>
      <c r="G159" s="10">
        <f>IF(A159="","",D159+E159-F159)</f>
        <v/>
      </c>
      <c r="I159" s="10">
        <f>IF(OR(A159="",H159=""),"",IF(G159&lt;=H159,"Reponer",""))</f>
        <v/>
      </c>
      <c r="J159" s="11">
        <f>IF(OR(B159="",C159=""),"",C159-B159)</f>
        <v/>
      </c>
    </row>
    <row r="160">
      <c r="B160" s="9" t="n"/>
      <c r="C160" s="9" t="n"/>
      <c r="F160" s="10">
        <f>IF(A160="","",SUMIFS(Pedidos!$H:$H,Pedidos!$G:$G,A160,Pedidos!$N:$N,"&lt;&gt;Cancelado"))</f>
        <v/>
      </c>
      <c r="G160" s="10">
        <f>IF(A160="","",D160+E160-F160)</f>
        <v/>
      </c>
      <c r="I160" s="10">
        <f>IF(OR(A160="",H160=""),"",IF(G160&lt;=H160,"Reponer",""))</f>
        <v/>
      </c>
      <c r="J160" s="11">
        <f>IF(OR(B160="",C160=""),"",C160-B160)</f>
        <v/>
      </c>
    </row>
    <row r="161">
      <c r="B161" s="9" t="n"/>
      <c r="C161" s="9" t="n"/>
      <c r="F161" s="10">
        <f>IF(A161="","",SUMIFS(Pedidos!$H:$H,Pedidos!$G:$G,A161,Pedidos!$N:$N,"&lt;&gt;Cancelado"))</f>
        <v/>
      </c>
      <c r="G161" s="10">
        <f>IF(A161="","",D161+E161-F161)</f>
        <v/>
      </c>
      <c r="I161" s="10">
        <f>IF(OR(A161="",H161=""),"",IF(G161&lt;=H161,"Reponer",""))</f>
        <v/>
      </c>
      <c r="J161" s="11">
        <f>IF(OR(B161="",C161=""),"",C161-B161)</f>
        <v/>
      </c>
    </row>
    <row r="162">
      <c r="B162" s="9" t="n"/>
      <c r="C162" s="9" t="n"/>
      <c r="F162" s="10">
        <f>IF(A162="","",SUMIFS(Pedidos!$H:$H,Pedidos!$G:$G,A162,Pedidos!$N:$N,"&lt;&gt;Cancelado"))</f>
        <v/>
      </c>
      <c r="G162" s="10">
        <f>IF(A162="","",D162+E162-F162)</f>
        <v/>
      </c>
      <c r="I162" s="10">
        <f>IF(OR(A162="",H162=""),"",IF(G162&lt;=H162,"Reponer",""))</f>
        <v/>
      </c>
      <c r="J162" s="11">
        <f>IF(OR(B162="",C162=""),"",C162-B162)</f>
        <v/>
      </c>
    </row>
    <row r="163">
      <c r="B163" s="9" t="n"/>
      <c r="C163" s="9" t="n"/>
      <c r="F163" s="10">
        <f>IF(A163="","",SUMIFS(Pedidos!$H:$H,Pedidos!$G:$G,A163,Pedidos!$N:$N,"&lt;&gt;Cancelado"))</f>
        <v/>
      </c>
      <c r="G163" s="10">
        <f>IF(A163="","",D163+E163-F163)</f>
        <v/>
      </c>
      <c r="I163" s="10">
        <f>IF(OR(A163="",H163=""),"",IF(G163&lt;=H163,"Reponer",""))</f>
        <v/>
      </c>
      <c r="J163" s="11">
        <f>IF(OR(B163="",C163=""),"",C163-B163)</f>
        <v/>
      </c>
    </row>
    <row r="164">
      <c r="B164" s="9" t="n"/>
      <c r="C164" s="9" t="n"/>
      <c r="F164" s="10">
        <f>IF(A164="","",SUMIFS(Pedidos!$H:$H,Pedidos!$G:$G,A164,Pedidos!$N:$N,"&lt;&gt;Cancelado"))</f>
        <v/>
      </c>
      <c r="G164" s="10">
        <f>IF(A164="","",D164+E164-F164)</f>
        <v/>
      </c>
      <c r="I164" s="10">
        <f>IF(OR(A164="",H164=""),"",IF(G164&lt;=H164,"Reponer",""))</f>
        <v/>
      </c>
      <c r="J164" s="11">
        <f>IF(OR(B164="",C164=""),"",C164-B164)</f>
        <v/>
      </c>
    </row>
    <row r="165">
      <c r="B165" s="9" t="n"/>
      <c r="C165" s="9" t="n"/>
      <c r="F165" s="10">
        <f>IF(A165="","",SUMIFS(Pedidos!$H:$H,Pedidos!$G:$G,A165,Pedidos!$N:$N,"&lt;&gt;Cancelado"))</f>
        <v/>
      </c>
      <c r="G165" s="10">
        <f>IF(A165="","",D165+E165-F165)</f>
        <v/>
      </c>
      <c r="I165" s="10">
        <f>IF(OR(A165="",H165=""),"",IF(G165&lt;=H165,"Reponer",""))</f>
        <v/>
      </c>
      <c r="J165" s="11">
        <f>IF(OR(B165="",C165=""),"",C165-B165)</f>
        <v/>
      </c>
    </row>
    <row r="166">
      <c r="B166" s="9" t="n"/>
      <c r="C166" s="9" t="n"/>
      <c r="F166" s="10">
        <f>IF(A166="","",SUMIFS(Pedidos!$H:$H,Pedidos!$G:$G,A166,Pedidos!$N:$N,"&lt;&gt;Cancelado"))</f>
        <v/>
      </c>
      <c r="G166" s="10">
        <f>IF(A166="","",D166+E166-F166)</f>
        <v/>
      </c>
      <c r="I166" s="10">
        <f>IF(OR(A166="",H166=""),"",IF(G166&lt;=H166,"Reponer",""))</f>
        <v/>
      </c>
      <c r="J166" s="11">
        <f>IF(OR(B166="",C166=""),"",C166-B166)</f>
        <v/>
      </c>
    </row>
    <row r="167">
      <c r="B167" s="9" t="n"/>
      <c r="C167" s="9" t="n"/>
      <c r="F167" s="10">
        <f>IF(A167="","",SUMIFS(Pedidos!$H:$H,Pedidos!$G:$G,A167,Pedidos!$N:$N,"&lt;&gt;Cancelado"))</f>
        <v/>
      </c>
      <c r="G167" s="10">
        <f>IF(A167="","",D167+E167-F167)</f>
        <v/>
      </c>
      <c r="I167" s="10">
        <f>IF(OR(A167="",H167=""),"",IF(G167&lt;=H167,"Reponer",""))</f>
        <v/>
      </c>
      <c r="J167" s="11">
        <f>IF(OR(B167="",C167=""),"",C167-B167)</f>
        <v/>
      </c>
    </row>
    <row r="168">
      <c r="B168" s="9" t="n"/>
      <c r="C168" s="9" t="n"/>
      <c r="F168" s="10">
        <f>IF(A168="","",SUMIFS(Pedidos!$H:$H,Pedidos!$G:$G,A168,Pedidos!$N:$N,"&lt;&gt;Cancelado"))</f>
        <v/>
      </c>
      <c r="G168" s="10">
        <f>IF(A168="","",D168+E168-F168)</f>
        <v/>
      </c>
      <c r="I168" s="10">
        <f>IF(OR(A168="",H168=""),"",IF(G168&lt;=H168,"Reponer",""))</f>
        <v/>
      </c>
      <c r="J168" s="11">
        <f>IF(OR(B168="",C168=""),"",C168-B168)</f>
        <v/>
      </c>
    </row>
    <row r="169">
      <c r="B169" s="9" t="n"/>
      <c r="C169" s="9" t="n"/>
      <c r="F169" s="10">
        <f>IF(A169="","",SUMIFS(Pedidos!$H:$H,Pedidos!$G:$G,A169,Pedidos!$N:$N,"&lt;&gt;Cancelado"))</f>
        <v/>
      </c>
      <c r="G169" s="10">
        <f>IF(A169="","",D169+E169-F169)</f>
        <v/>
      </c>
      <c r="I169" s="10">
        <f>IF(OR(A169="",H169=""),"",IF(G169&lt;=H169,"Reponer",""))</f>
        <v/>
      </c>
      <c r="J169" s="11">
        <f>IF(OR(B169="",C169=""),"",C169-B169)</f>
        <v/>
      </c>
    </row>
    <row r="170">
      <c r="B170" s="9" t="n"/>
      <c r="C170" s="9" t="n"/>
      <c r="F170" s="10">
        <f>IF(A170="","",SUMIFS(Pedidos!$H:$H,Pedidos!$G:$G,A170,Pedidos!$N:$N,"&lt;&gt;Cancelado"))</f>
        <v/>
      </c>
      <c r="G170" s="10">
        <f>IF(A170="","",D170+E170-F170)</f>
        <v/>
      </c>
      <c r="I170" s="10">
        <f>IF(OR(A170="",H170=""),"",IF(G170&lt;=H170,"Reponer",""))</f>
        <v/>
      </c>
      <c r="J170" s="11">
        <f>IF(OR(B170="",C170=""),"",C170-B170)</f>
        <v/>
      </c>
    </row>
    <row r="171">
      <c r="B171" s="9" t="n"/>
      <c r="C171" s="9" t="n"/>
      <c r="F171" s="10">
        <f>IF(A171="","",SUMIFS(Pedidos!$H:$H,Pedidos!$G:$G,A171,Pedidos!$N:$N,"&lt;&gt;Cancelado"))</f>
        <v/>
      </c>
      <c r="G171" s="10">
        <f>IF(A171="","",D171+E171-F171)</f>
        <v/>
      </c>
      <c r="I171" s="10">
        <f>IF(OR(A171="",H171=""),"",IF(G171&lt;=H171,"Reponer",""))</f>
        <v/>
      </c>
      <c r="J171" s="11">
        <f>IF(OR(B171="",C171=""),"",C171-B171)</f>
        <v/>
      </c>
    </row>
    <row r="172">
      <c r="B172" s="9" t="n"/>
      <c r="C172" s="9" t="n"/>
      <c r="F172" s="10">
        <f>IF(A172="","",SUMIFS(Pedidos!$H:$H,Pedidos!$G:$G,A172,Pedidos!$N:$N,"&lt;&gt;Cancelado"))</f>
        <v/>
      </c>
      <c r="G172" s="10">
        <f>IF(A172="","",D172+E172-F172)</f>
        <v/>
      </c>
      <c r="I172" s="10">
        <f>IF(OR(A172="",H172=""),"",IF(G172&lt;=H172,"Reponer",""))</f>
        <v/>
      </c>
      <c r="J172" s="11">
        <f>IF(OR(B172="",C172=""),"",C172-B172)</f>
        <v/>
      </c>
    </row>
    <row r="173">
      <c r="B173" s="9" t="n"/>
      <c r="C173" s="9" t="n"/>
      <c r="F173" s="10">
        <f>IF(A173="","",SUMIFS(Pedidos!$H:$H,Pedidos!$G:$G,A173,Pedidos!$N:$N,"&lt;&gt;Cancelado"))</f>
        <v/>
      </c>
      <c r="G173" s="10">
        <f>IF(A173="","",D173+E173-F173)</f>
        <v/>
      </c>
      <c r="I173" s="10">
        <f>IF(OR(A173="",H173=""),"",IF(G173&lt;=H173,"Reponer",""))</f>
        <v/>
      </c>
      <c r="J173" s="11">
        <f>IF(OR(B173="",C173=""),"",C173-B173)</f>
        <v/>
      </c>
    </row>
    <row r="174">
      <c r="B174" s="9" t="n"/>
      <c r="C174" s="9" t="n"/>
      <c r="F174" s="10">
        <f>IF(A174="","",SUMIFS(Pedidos!$H:$H,Pedidos!$G:$G,A174,Pedidos!$N:$N,"&lt;&gt;Cancelado"))</f>
        <v/>
      </c>
      <c r="G174" s="10">
        <f>IF(A174="","",D174+E174-F174)</f>
        <v/>
      </c>
      <c r="I174" s="10">
        <f>IF(OR(A174="",H174=""),"",IF(G174&lt;=H174,"Reponer",""))</f>
        <v/>
      </c>
      <c r="J174" s="11">
        <f>IF(OR(B174="",C174=""),"",C174-B174)</f>
        <v/>
      </c>
    </row>
    <row r="175">
      <c r="B175" s="9" t="n"/>
      <c r="C175" s="9" t="n"/>
      <c r="F175" s="10">
        <f>IF(A175="","",SUMIFS(Pedidos!$H:$H,Pedidos!$G:$G,A175,Pedidos!$N:$N,"&lt;&gt;Cancelado"))</f>
        <v/>
      </c>
      <c r="G175" s="10">
        <f>IF(A175="","",D175+E175-F175)</f>
        <v/>
      </c>
      <c r="I175" s="10">
        <f>IF(OR(A175="",H175=""),"",IF(G175&lt;=H175,"Reponer",""))</f>
        <v/>
      </c>
      <c r="J175" s="11">
        <f>IF(OR(B175="",C175=""),"",C175-B175)</f>
        <v/>
      </c>
    </row>
    <row r="176">
      <c r="B176" s="9" t="n"/>
      <c r="C176" s="9" t="n"/>
      <c r="F176" s="10">
        <f>IF(A176="","",SUMIFS(Pedidos!$H:$H,Pedidos!$G:$G,A176,Pedidos!$N:$N,"&lt;&gt;Cancelado"))</f>
        <v/>
      </c>
      <c r="G176" s="10">
        <f>IF(A176="","",D176+E176-F176)</f>
        <v/>
      </c>
      <c r="I176" s="10">
        <f>IF(OR(A176="",H176=""),"",IF(G176&lt;=H176,"Reponer",""))</f>
        <v/>
      </c>
      <c r="J176" s="11">
        <f>IF(OR(B176="",C176=""),"",C176-B176)</f>
        <v/>
      </c>
    </row>
    <row r="177">
      <c r="B177" s="9" t="n"/>
      <c r="C177" s="9" t="n"/>
      <c r="F177" s="10">
        <f>IF(A177="","",SUMIFS(Pedidos!$H:$H,Pedidos!$G:$G,A177,Pedidos!$N:$N,"&lt;&gt;Cancelado"))</f>
        <v/>
      </c>
      <c r="G177" s="10">
        <f>IF(A177="","",D177+E177-F177)</f>
        <v/>
      </c>
      <c r="I177" s="10">
        <f>IF(OR(A177="",H177=""),"",IF(G177&lt;=H177,"Reponer",""))</f>
        <v/>
      </c>
      <c r="J177" s="11">
        <f>IF(OR(B177="",C177=""),"",C177-B177)</f>
        <v/>
      </c>
    </row>
    <row r="178">
      <c r="B178" s="9" t="n"/>
      <c r="C178" s="9" t="n"/>
      <c r="F178" s="10">
        <f>IF(A178="","",SUMIFS(Pedidos!$H:$H,Pedidos!$G:$G,A178,Pedidos!$N:$N,"&lt;&gt;Cancelado"))</f>
        <v/>
      </c>
      <c r="G178" s="10">
        <f>IF(A178="","",D178+E178-F178)</f>
        <v/>
      </c>
      <c r="I178" s="10">
        <f>IF(OR(A178="",H178=""),"",IF(G178&lt;=H178,"Reponer",""))</f>
        <v/>
      </c>
      <c r="J178" s="11">
        <f>IF(OR(B178="",C178=""),"",C178-B178)</f>
        <v/>
      </c>
    </row>
    <row r="179">
      <c r="B179" s="9" t="n"/>
      <c r="C179" s="9" t="n"/>
      <c r="F179" s="10">
        <f>IF(A179="","",SUMIFS(Pedidos!$H:$H,Pedidos!$G:$G,A179,Pedidos!$N:$N,"&lt;&gt;Cancelado"))</f>
        <v/>
      </c>
      <c r="G179" s="10">
        <f>IF(A179="","",D179+E179-F179)</f>
        <v/>
      </c>
      <c r="I179" s="10">
        <f>IF(OR(A179="",H179=""),"",IF(G179&lt;=H179,"Reponer",""))</f>
        <v/>
      </c>
      <c r="J179" s="11">
        <f>IF(OR(B179="",C179=""),"",C179-B179)</f>
        <v/>
      </c>
    </row>
    <row r="180">
      <c r="B180" s="9" t="n"/>
      <c r="C180" s="9" t="n"/>
      <c r="F180" s="10">
        <f>IF(A180="","",SUMIFS(Pedidos!$H:$H,Pedidos!$G:$G,A180,Pedidos!$N:$N,"&lt;&gt;Cancelado"))</f>
        <v/>
      </c>
      <c r="G180" s="10">
        <f>IF(A180="","",D180+E180-F180)</f>
        <v/>
      </c>
      <c r="I180" s="10">
        <f>IF(OR(A180="",H180=""),"",IF(G180&lt;=H180,"Reponer",""))</f>
        <v/>
      </c>
      <c r="J180" s="11">
        <f>IF(OR(B180="",C180=""),"",C180-B180)</f>
        <v/>
      </c>
    </row>
    <row r="181">
      <c r="B181" s="9" t="n"/>
      <c r="C181" s="9" t="n"/>
      <c r="F181" s="10">
        <f>IF(A181="","",SUMIFS(Pedidos!$H:$H,Pedidos!$G:$G,A181,Pedidos!$N:$N,"&lt;&gt;Cancelado"))</f>
        <v/>
      </c>
      <c r="G181" s="10">
        <f>IF(A181="","",D181+E181-F181)</f>
        <v/>
      </c>
      <c r="I181" s="10">
        <f>IF(OR(A181="",H181=""),"",IF(G181&lt;=H181,"Reponer",""))</f>
        <v/>
      </c>
      <c r="J181" s="11">
        <f>IF(OR(B181="",C181=""),"",C181-B181)</f>
        <v/>
      </c>
    </row>
    <row r="182">
      <c r="B182" s="9" t="n"/>
      <c r="C182" s="9" t="n"/>
      <c r="F182" s="10">
        <f>IF(A182="","",SUMIFS(Pedidos!$H:$H,Pedidos!$G:$G,A182,Pedidos!$N:$N,"&lt;&gt;Cancelado"))</f>
        <v/>
      </c>
      <c r="G182" s="10">
        <f>IF(A182="","",D182+E182-F182)</f>
        <v/>
      </c>
      <c r="I182" s="10">
        <f>IF(OR(A182="",H182=""),"",IF(G182&lt;=H182,"Reponer",""))</f>
        <v/>
      </c>
      <c r="J182" s="11">
        <f>IF(OR(B182="",C182=""),"",C182-B182)</f>
        <v/>
      </c>
    </row>
    <row r="183">
      <c r="B183" s="9" t="n"/>
      <c r="C183" s="9" t="n"/>
      <c r="F183" s="10">
        <f>IF(A183="","",SUMIFS(Pedidos!$H:$H,Pedidos!$G:$G,A183,Pedidos!$N:$N,"&lt;&gt;Cancelado"))</f>
        <v/>
      </c>
      <c r="G183" s="10">
        <f>IF(A183="","",D183+E183-F183)</f>
        <v/>
      </c>
      <c r="I183" s="10">
        <f>IF(OR(A183="",H183=""),"",IF(G183&lt;=H183,"Reponer",""))</f>
        <v/>
      </c>
      <c r="J183" s="11">
        <f>IF(OR(B183="",C183=""),"",C183-B183)</f>
        <v/>
      </c>
    </row>
    <row r="184">
      <c r="B184" s="9" t="n"/>
      <c r="C184" s="9" t="n"/>
      <c r="F184" s="10">
        <f>IF(A184="","",SUMIFS(Pedidos!$H:$H,Pedidos!$G:$G,A184,Pedidos!$N:$N,"&lt;&gt;Cancelado"))</f>
        <v/>
      </c>
      <c r="G184" s="10">
        <f>IF(A184="","",D184+E184-F184)</f>
        <v/>
      </c>
      <c r="I184" s="10">
        <f>IF(OR(A184="",H184=""),"",IF(G184&lt;=H184,"Reponer",""))</f>
        <v/>
      </c>
      <c r="J184" s="11">
        <f>IF(OR(B184="",C184=""),"",C184-B184)</f>
        <v/>
      </c>
    </row>
    <row r="185">
      <c r="B185" s="9" t="n"/>
      <c r="C185" s="9" t="n"/>
      <c r="F185" s="10">
        <f>IF(A185="","",SUMIFS(Pedidos!$H:$H,Pedidos!$G:$G,A185,Pedidos!$N:$N,"&lt;&gt;Cancelado"))</f>
        <v/>
      </c>
      <c r="G185" s="10">
        <f>IF(A185="","",D185+E185-F185)</f>
        <v/>
      </c>
      <c r="I185" s="10">
        <f>IF(OR(A185="",H185=""),"",IF(G185&lt;=H185,"Reponer",""))</f>
        <v/>
      </c>
      <c r="J185" s="11">
        <f>IF(OR(B185="",C185=""),"",C185-B185)</f>
        <v/>
      </c>
    </row>
    <row r="186">
      <c r="B186" s="9" t="n"/>
      <c r="C186" s="9" t="n"/>
      <c r="F186" s="10">
        <f>IF(A186="","",SUMIFS(Pedidos!$H:$H,Pedidos!$G:$G,A186,Pedidos!$N:$N,"&lt;&gt;Cancelado"))</f>
        <v/>
      </c>
      <c r="G186" s="10">
        <f>IF(A186="","",D186+E186-F186)</f>
        <v/>
      </c>
      <c r="I186" s="10">
        <f>IF(OR(A186="",H186=""),"",IF(G186&lt;=H186,"Reponer",""))</f>
        <v/>
      </c>
      <c r="J186" s="11">
        <f>IF(OR(B186="",C186=""),"",C186-B186)</f>
        <v/>
      </c>
    </row>
    <row r="187">
      <c r="B187" s="9" t="n"/>
      <c r="C187" s="9" t="n"/>
      <c r="F187" s="10">
        <f>IF(A187="","",SUMIFS(Pedidos!$H:$H,Pedidos!$G:$G,A187,Pedidos!$N:$N,"&lt;&gt;Cancelado"))</f>
        <v/>
      </c>
      <c r="G187" s="10">
        <f>IF(A187="","",D187+E187-F187)</f>
        <v/>
      </c>
      <c r="I187" s="10">
        <f>IF(OR(A187="",H187=""),"",IF(G187&lt;=H187,"Reponer",""))</f>
        <v/>
      </c>
      <c r="J187" s="11">
        <f>IF(OR(B187="",C187=""),"",C187-B187)</f>
        <v/>
      </c>
    </row>
    <row r="188">
      <c r="B188" s="9" t="n"/>
      <c r="C188" s="9" t="n"/>
      <c r="F188" s="10">
        <f>IF(A188="","",SUMIFS(Pedidos!$H:$H,Pedidos!$G:$G,A188,Pedidos!$N:$N,"&lt;&gt;Cancelado"))</f>
        <v/>
      </c>
      <c r="G188" s="10">
        <f>IF(A188="","",D188+E188-F188)</f>
        <v/>
      </c>
      <c r="I188" s="10">
        <f>IF(OR(A188="",H188=""),"",IF(G188&lt;=H188,"Reponer",""))</f>
        <v/>
      </c>
      <c r="J188" s="11">
        <f>IF(OR(B188="",C188=""),"",C188-B188)</f>
        <v/>
      </c>
    </row>
    <row r="189">
      <c r="B189" s="9" t="n"/>
      <c r="C189" s="9" t="n"/>
      <c r="F189" s="10">
        <f>IF(A189="","",SUMIFS(Pedidos!$H:$H,Pedidos!$G:$G,A189,Pedidos!$N:$N,"&lt;&gt;Cancelado"))</f>
        <v/>
      </c>
      <c r="G189" s="10">
        <f>IF(A189="","",D189+E189-F189)</f>
        <v/>
      </c>
      <c r="I189" s="10">
        <f>IF(OR(A189="",H189=""),"",IF(G189&lt;=H189,"Reponer",""))</f>
        <v/>
      </c>
      <c r="J189" s="11">
        <f>IF(OR(B189="",C189=""),"",C189-B189)</f>
        <v/>
      </c>
    </row>
    <row r="190">
      <c r="B190" s="9" t="n"/>
      <c r="C190" s="9" t="n"/>
      <c r="F190" s="10">
        <f>IF(A190="","",SUMIFS(Pedidos!$H:$H,Pedidos!$G:$G,A190,Pedidos!$N:$N,"&lt;&gt;Cancelado"))</f>
        <v/>
      </c>
      <c r="G190" s="10">
        <f>IF(A190="","",D190+E190-F190)</f>
        <v/>
      </c>
      <c r="I190" s="10">
        <f>IF(OR(A190="",H190=""),"",IF(G190&lt;=H190,"Reponer",""))</f>
        <v/>
      </c>
      <c r="J190" s="11">
        <f>IF(OR(B190="",C190=""),"",C190-B190)</f>
        <v/>
      </c>
    </row>
    <row r="191">
      <c r="B191" s="9" t="n"/>
      <c r="C191" s="9" t="n"/>
      <c r="F191" s="10">
        <f>IF(A191="","",SUMIFS(Pedidos!$H:$H,Pedidos!$G:$G,A191,Pedidos!$N:$N,"&lt;&gt;Cancelado"))</f>
        <v/>
      </c>
      <c r="G191" s="10">
        <f>IF(A191="","",D191+E191-F191)</f>
        <v/>
      </c>
      <c r="I191" s="10">
        <f>IF(OR(A191="",H191=""),"",IF(G191&lt;=H191,"Reponer",""))</f>
        <v/>
      </c>
      <c r="J191" s="11">
        <f>IF(OR(B191="",C191=""),"",C191-B191)</f>
        <v/>
      </c>
    </row>
    <row r="192">
      <c r="B192" s="9" t="n"/>
      <c r="C192" s="9" t="n"/>
      <c r="F192" s="10">
        <f>IF(A192="","",SUMIFS(Pedidos!$H:$H,Pedidos!$G:$G,A192,Pedidos!$N:$N,"&lt;&gt;Cancelado"))</f>
        <v/>
      </c>
      <c r="G192" s="10">
        <f>IF(A192="","",D192+E192-F192)</f>
        <v/>
      </c>
      <c r="I192" s="10">
        <f>IF(OR(A192="",H192=""),"",IF(G192&lt;=H192,"Reponer",""))</f>
        <v/>
      </c>
      <c r="J192" s="11">
        <f>IF(OR(B192="",C192=""),"",C192-B192)</f>
        <v/>
      </c>
    </row>
    <row r="193">
      <c r="B193" s="9" t="n"/>
      <c r="C193" s="9" t="n"/>
      <c r="F193" s="10">
        <f>IF(A193="","",SUMIFS(Pedidos!$H:$H,Pedidos!$G:$G,A193,Pedidos!$N:$N,"&lt;&gt;Cancelado"))</f>
        <v/>
      </c>
      <c r="G193" s="10">
        <f>IF(A193="","",D193+E193-F193)</f>
        <v/>
      </c>
      <c r="I193" s="10">
        <f>IF(OR(A193="",H193=""),"",IF(G193&lt;=H193,"Reponer",""))</f>
        <v/>
      </c>
      <c r="J193" s="11">
        <f>IF(OR(B193="",C193=""),"",C193-B193)</f>
        <v/>
      </c>
    </row>
    <row r="194">
      <c r="B194" s="9" t="n"/>
      <c r="C194" s="9" t="n"/>
      <c r="F194" s="10">
        <f>IF(A194="","",SUMIFS(Pedidos!$H:$H,Pedidos!$G:$G,A194,Pedidos!$N:$N,"&lt;&gt;Cancelado"))</f>
        <v/>
      </c>
      <c r="G194" s="10">
        <f>IF(A194="","",D194+E194-F194)</f>
        <v/>
      </c>
      <c r="I194" s="10">
        <f>IF(OR(A194="",H194=""),"",IF(G194&lt;=H194,"Reponer",""))</f>
        <v/>
      </c>
      <c r="J194" s="11">
        <f>IF(OR(B194="",C194=""),"",C194-B194)</f>
        <v/>
      </c>
    </row>
    <row r="195">
      <c r="B195" s="9" t="n"/>
      <c r="C195" s="9" t="n"/>
      <c r="F195" s="10">
        <f>IF(A195="","",SUMIFS(Pedidos!$H:$H,Pedidos!$G:$G,A195,Pedidos!$N:$N,"&lt;&gt;Cancelado"))</f>
        <v/>
      </c>
      <c r="G195" s="10">
        <f>IF(A195="","",D195+E195-F195)</f>
        <v/>
      </c>
      <c r="I195" s="10">
        <f>IF(OR(A195="",H195=""),"",IF(G195&lt;=H195,"Reponer",""))</f>
        <v/>
      </c>
      <c r="J195" s="11">
        <f>IF(OR(B195="",C195=""),"",C195-B195)</f>
        <v/>
      </c>
    </row>
    <row r="196">
      <c r="B196" s="9" t="n"/>
      <c r="C196" s="9" t="n"/>
      <c r="F196" s="10">
        <f>IF(A196="","",SUMIFS(Pedidos!$H:$H,Pedidos!$G:$G,A196,Pedidos!$N:$N,"&lt;&gt;Cancelado"))</f>
        <v/>
      </c>
      <c r="G196" s="10">
        <f>IF(A196="","",D196+E196-F196)</f>
        <v/>
      </c>
      <c r="I196" s="10">
        <f>IF(OR(A196="",H196=""),"",IF(G196&lt;=H196,"Reponer",""))</f>
        <v/>
      </c>
      <c r="J196" s="11">
        <f>IF(OR(B196="",C196=""),"",C196-B196)</f>
        <v/>
      </c>
    </row>
    <row r="197">
      <c r="B197" s="9" t="n"/>
      <c r="C197" s="9" t="n"/>
      <c r="F197" s="10">
        <f>IF(A197="","",SUMIFS(Pedidos!$H:$H,Pedidos!$G:$G,A197,Pedidos!$N:$N,"&lt;&gt;Cancelado"))</f>
        <v/>
      </c>
      <c r="G197" s="10">
        <f>IF(A197="","",D197+E197-F197)</f>
        <v/>
      </c>
      <c r="I197" s="10">
        <f>IF(OR(A197="",H197=""),"",IF(G197&lt;=H197,"Reponer",""))</f>
        <v/>
      </c>
      <c r="J197" s="11">
        <f>IF(OR(B197="",C197=""),"",C197-B197)</f>
        <v/>
      </c>
    </row>
    <row r="198">
      <c r="B198" s="9" t="n"/>
      <c r="C198" s="9" t="n"/>
      <c r="F198" s="10">
        <f>IF(A198="","",SUMIFS(Pedidos!$H:$H,Pedidos!$G:$G,A198,Pedidos!$N:$N,"&lt;&gt;Cancelado"))</f>
        <v/>
      </c>
      <c r="G198" s="10">
        <f>IF(A198="","",D198+E198-F198)</f>
        <v/>
      </c>
      <c r="I198" s="10">
        <f>IF(OR(A198="",H198=""),"",IF(G198&lt;=H198,"Reponer",""))</f>
        <v/>
      </c>
      <c r="J198" s="11">
        <f>IF(OR(B198="",C198=""),"",C198-B198)</f>
        <v/>
      </c>
    </row>
    <row r="199">
      <c r="B199" s="9" t="n"/>
      <c r="C199" s="9" t="n"/>
      <c r="F199" s="10">
        <f>IF(A199="","",SUMIFS(Pedidos!$H:$H,Pedidos!$G:$G,A199,Pedidos!$N:$N,"&lt;&gt;Cancelado"))</f>
        <v/>
      </c>
      <c r="G199" s="10">
        <f>IF(A199="","",D199+E199-F199)</f>
        <v/>
      </c>
      <c r="I199" s="10">
        <f>IF(OR(A199="",H199=""),"",IF(G199&lt;=H199,"Reponer",""))</f>
        <v/>
      </c>
      <c r="J199" s="11">
        <f>IF(OR(B199="",C199=""),"",C199-B199)</f>
        <v/>
      </c>
    </row>
    <row r="200">
      <c r="B200" s="9" t="n"/>
      <c r="C200" s="9" t="n"/>
      <c r="F200" s="10">
        <f>IF(A200="","",SUMIFS(Pedidos!$H:$H,Pedidos!$G:$G,A200,Pedidos!$N:$N,"&lt;&gt;Cancelado"))</f>
        <v/>
      </c>
      <c r="G200" s="10">
        <f>IF(A200="","",D200+E200-F200)</f>
        <v/>
      </c>
      <c r="I200" s="10">
        <f>IF(OR(A200="",H200=""),"",IF(G200&lt;=H200,"Reponer",""))</f>
        <v/>
      </c>
      <c r="J200" s="11">
        <f>IF(OR(B200="",C200=""),"",C200-B200)</f>
        <v/>
      </c>
    </row>
    <row r="201">
      <c r="B201" s="9" t="n"/>
      <c r="C201" s="9" t="n"/>
      <c r="F201" s="10">
        <f>IF(A201="","",SUMIFS(Pedidos!$H:$H,Pedidos!$G:$G,A201,Pedidos!$N:$N,"&lt;&gt;Cancelado"))</f>
        <v/>
      </c>
      <c r="G201" s="10">
        <f>IF(A201="","",D201+E201-F201)</f>
        <v/>
      </c>
      <c r="I201" s="10">
        <f>IF(OR(A201="",H201=""),"",IF(G201&lt;=H201,"Reponer",""))</f>
        <v/>
      </c>
      <c r="J201" s="11">
        <f>IF(OR(B201="",C201=""),"",C201-B201)</f>
        <v/>
      </c>
    </row>
  </sheetData>
  <conditionalFormatting sqref="A2:J201">
    <cfRule type="expression" priority="1" dxfId="1">
      <formula>$I2="Reponer"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</cols>
  <sheetData>
    <row r="1">
      <c r="A1" s="12" t="inlineStr">
        <is>
          <t>Resumen del mes</t>
        </is>
      </c>
    </row>
    <row r="2">
      <c r="A2" t="inlineStr">
        <is>
          <t>Escribe una fecha del mes que quieres ver:</t>
        </is>
      </c>
      <c r="B2" s="13" t="n">
        <v>46266</v>
      </c>
    </row>
    <row r="3">
      <c r="A3" t="inlineStr">
        <is>
          <t>Desde</t>
        </is>
      </c>
      <c r="B3" s="14">
        <f>DATE(YEAR(B2),MONTH(B2),1)</f>
        <v/>
      </c>
    </row>
    <row r="4">
      <c r="A4" t="inlineStr">
        <is>
          <t>Hasta</t>
        </is>
      </c>
      <c r="B4" s="14">
        <f>EOMONTH(B2,0)</f>
        <v/>
      </c>
    </row>
    <row r="6">
      <c r="A6" s="3" t="inlineStr">
        <is>
          <t>Pedidos (filas)</t>
        </is>
      </c>
      <c r="B6" s="10">
        <f>COUNTIFS(Pedidos!$A:$A,"&gt;="&amp;$B$3,Pedidos!$A:$A,"&lt;="&amp;$B$4,Pedidos!$N:$N,"&lt;&gt;Cancelado")</f>
        <v/>
      </c>
    </row>
    <row r="7">
      <c r="A7" s="3" t="inlineStr">
        <is>
          <t>Vendido</t>
        </is>
      </c>
      <c r="B7" s="11">
        <f>SUMIFS(Pedidos!$K:$K,Pedidos!$A:$A,"&gt;="&amp;$B$3,Pedidos!$A:$A,"&lt;="&amp;$B$4,Pedidos!$N:$N,"&lt;&gt;Cancelado")</f>
        <v/>
      </c>
    </row>
    <row r="8">
      <c r="A8" s="3" t="inlineStr">
        <is>
          <t>Cobrado</t>
        </is>
      </c>
      <c r="B8" s="11">
        <f>SUMIFS(Pedidos!$K:$K,Pedidos!$A:$A,"&gt;="&amp;$B$3,Pedidos!$A:$A,"&lt;="&amp;$B$4,Pedidos!$N:$N,"&lt;&gt;Cancelado",Pedidos!$M:$M,"Pagado")</f>
        <v/>
      </c>
    </row>
    <row r="9">
      <c r="A9" s="3" t="inlineStr">
        <is>
          <t>Por cobrar</t>
        </is>
      </c>
      <c r="B9" s="11">
        <f>SUMIFS(Pedidos!$K:$K,Pedidos!$A:$A,"&gt;="&amp;$B$3,Pedidos!$A:$A,"&lt;="&amp;$B$4,Pedidos!$N:$N,"&lt;&gt;Cancelado",Pedidos!$M:$M,"Pendiente")</f>
        <v/>
      </c>
    </row>
    <row r="10">
      <c r="A10" s="3" t="inlineStr">
        <is>
          <t>De eso, envíos</t>
        </is>
      </c>
      <c r="B10" s="11">
        <f>SUMIFS(Pedidos!$J:$J,Pedidos!$A:$A,"&gt;="&amp;$B$3,Pedidos!$A:$A,"&lt;="&amp;$B$4,Pedidos!$N:$N,"&lt;&gt;Cancelado")</f>
        <v/>
      </c>
    </row>
    <row r="11">
      <c r="A11" s="3" t="inlineStr">
        <is>
          <t>Venta promedio por fila</t>
        </is>
      </c>
      <c r="B11" s="11">
        <f>IFERROR(B7/B6,0)</f>
        <v/>
      </c>
    </row>
    <row r="13">
      <c r="A13" s="15" t="inlineStr">
        <is>
          <t>Por canal</t>
        </is>
      </c>
    </row>
    <row r="14">
      <c r="A14" s="16" t="inlineStr">
        <is>
          <t>Canal</t>
        </is>
      </c>
      <c r="B14" s="16" t="inlineStr">
        <is>
          <t>Pedidos</t>
        </is>
      </c>
      <c r="C14" s="16" t="inlineStr">
        <is>
          <t>Vendido</t>
        </is>
      </c>
    </row>
    <row r="15">
      <c r="A15" t="inlineStr">
        <is>
          <t>Instagram</t>
        </is>
      </c>
      <c r="B15">
        <f>COUNTIFS(Pedidos!$A:$A,"&gt;="&amp;$B$3,Pedidos!$A:$A,"&lt;="&amp;$B$4,Pedidos!$N:$N,"&lt;&gt;Cancelado",Pedidos!$E:$E,A15)</f>
        <v/>
      </c>
      <c r="C15" s="9">
        <f>SUMIFS(Pedidos!$K:$K,Pedidos!$A:$A,"&gt;="&amp;$B$3,Pedidos!$A:$A,"&lt;="&amp;$B$4,Pedidos!$N:$N,"&lt;&gt;Cancelado",Pedidos!$E:$E,A15)</f>
        <v/>
      </c>
    </row>
    <row r="16">
      <c r="A16" t="inlineStr">
        <is>
          <t>Facebook</t>
        </is>
      </c>
      <c r="B16">
        <f>COUNTIFS(Pedidos!$A:$A,"&gt;="&amp;$B$3,Pedidos!$A:$A,"&lt;="&amp;$B$4,Pedidos!$N:$N,"&lt;&gt;Cancelado",Pedidos!$E:$E,A16)</f>
        <v/>
      </c>
      <c r="C16" s="9">
        <f>SUMIFS(Pedidos!$K:$K,Pedidos!$A:$A,"&gt;="&amp;$B$3,Pedidos!$A:$A,"&lt;="&amp;$B$4,Pedidos!$N:$N,"&lt;&gt;Cancelado",Pedidos!$E:$E,A16)</f>
        <v/>
      </c>
    </row>
    <row r="17">
      <c r="A17" t="inlineStr">
        <is>
          <t>WhatsApp</t>
        </is>
      </c>
      <c r="B17">
        <f>COUNTIFS(Pedidos!$A:$A,"&gt;="&amp;$B$3,Pedidos!$A:$A,"&lt;="&amp;$B$4,Pedidos!$N:$N,"&lt;&gt;Cancelado",Pedidos!$E:$E,A17)</f>
        <v/>
      </c>
      <c r="C17" s="9">
        <f>SUMIFS(Pedidos!$K:$K,Pedidos!$A:$A,"&gt;="&amp;$B$3,Pedidos!$A:$A,"&lt;="&amp;$B$4,Pedidos!$N:$N,"&lt;&gt;Cancelado",Pedidos!$E:$E,A17)</f>
        <v/>
      </c>
    </row>
    <row r="18">
      <c r="A18" t="inlineStr">
        <is>
          <t>Marketplace</t>
        </is>
      </c>
      <c r="B18">
        <f>COUNTIFS(Pedidos!$A:$A,"&gt;="&amp;$B$3,Pedidos!$A:$A,"&lt;="&amp;$B$4,Pedidos!$N:$N,"&lt;&gt;Cancelado",Pedidos!$E:$E,A18)</f>
        <v/>
      </c>
      <c r="C18" s="9">
        <f>SUMIFS(Pedidos!$K:$K,Pedidos!$A:$A,"&gt;="&amp;$B$3,Pedidos!$A:$A,"&lt;="&amp;$B$4,Pedidos!$N:$N,"&lt;&gt;Cancelado",Pedidos!$E:$E,A18)</f>
        <v/>
      </c>
    </row>
    <row r="19">
      <c r="A19" t="inlineStr">
        <is>
          <t>TikTok</t>
        </is>
      </c>
      <c r="B19">
        <f>COUNTIFS(Pedidos!$A:$A,"&gt;="&amp;$B$3,Pedidos!$A:$A,"&lt;="&amp;$B$4,Pedidos!$N:$N,"&lt;&gt;Cancelado",Pedidos!$E:$E,A19)</f>
        <v/>
      </c>
      <c r="C19" s="9">
        <f>SUMIFS(Pedidos!$K:$K,Pedidos!$A:$A,"&gt;="&amp;$B$3,Pedidos!$A:$A,"&lt;="&amp;$B$4,Pedidos!$N:$N,"&lt;&gt;Cancelado",Pedidos!$E:$E,A19)</f>
        <v/>
      </c>
    </row>
    <row r="20">
      <c r="A20" t="inlineStr">
        <is>
          <t>En persona</t>
        </is>
      </c>
      <c r="B20">
        <f>COUNTIFS(Pedidos!$A:$A,"&gt;="&amp;$B$3,Pedidos!$A:$A,"&lt;="&amp;$B$4,Pedidos!$N:$N,"&lt;&gt;Cancelado",Pedidos!$E:$E,A20)</f>
        <v/>
      </c>
      <c r="C20" s="9">
        <f>SUMIFS(Pedidos!$K:$K,Pedidos!$A:$A,"&gt;="&amp;$B$3,Pedidos!$A:$A,"&lt;="&amp;$B$4,Pedidos!$N:$N,"&lt;&gt;Cancelado",Pedidos!$E:$E,A20)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Canal</t>
        </is>
      </c>
      <c r="B1" s="3" t="inlineStr">
        <is>
          <t>Forma de pago</t>
        </is>
      </c>
      <c r="C1" s="3" t="inlineStr">
        <is>
          <t>Estado del pago</t>
        </is>
      </c>
      <c r="D1" s="3" t="inlineStr">
        <is>
          <t>Estado del pedido</t>
        </is>
      </c>
      <c r="E1" s="3" t="inlineStr">
        <is>
          <t>Departamento</t>
        </is>
      </c>
    </row>
    <row r="2">
      <c r="A2" t="inlineStr">
        <is>
          <t>Instagram</t>
        </is>
      </c>
      <c r="B2" t="inlineStr">
        <is>
          <t>Transferencia</t>
        </is>
      </c>
      <c r="C2" t="inlineStr">
        <is>
          <t>Pendiente</t>
        </is>
      </c>
      <c r="D2" t="inlineStr">
        <is>
          <t>Nuevo</t>
        </is>
      </c>
      <c r="E2" t="inlineStr">
        <is>
          <t>Alta Verapaz</t>
        </is>
      </c>
    </row>
    <row r="3">
      <c r="A3" t="inlineStr">
        <is>
          <t>Facebook</t>
        </is>
      </c>
      <c r="B3" t="inlineStr">
        <is>
          <t>Contra entrega</t>
        </is>
      </c>
      <c r="C3" t="inlineStr">
        <is>
          <t>Pagado</t>
        </is>
      </c>
      <c r="D3" t="inlineStr">
        <is>
          <t>En preparación</t>
        </is>
      </c>
      <c r="E3" t="inlineStr">
        <is>
          <t>Baja Verapaz</t>
        </is>
      </c>
    </row>
    <row r="4">
      <c r="A4" t="inlineStr">
        <is>
          <t>WhatsApp</t>
        </is>
      </c>
      <c r="B4" t="inlineStr">
        <is>
          <t>Pago en tienda</t>
        </is>
      </c>
      <c r="D4" t="inlineStr">
        <is>
          <t>Enviado</t>
        </is>
      </c>
      <c r="E4" t="inlineStr">
        <is>
          <t>Chimaltenango</t>
        </is>
      </c>
    </row>
    <row r="5">
      <c r="A5" t="inlineStr">
        <is>
          <t>Marketplace</t>
        </is>
      </c>
      <c r="B5" t="inlineStr">
        <is>
          <t>Tarjeta</t>
        </is>
      </c>
      <c r="D5" t="inlineStr">
        <is>
          <t>Entregado</t>
        </is>
      </c>
      <c r="E5" t="inlineStr">
        <is>
          <t>Chiquimula</t>
        </is>
      </c>
    </row>
    <row r="6">
      <c r="A6" t="inlineStr">
        <is>
          <t>TikTok</t>
        </is>
      </c>
      <c r="B6" t="inlineStr">
        <is>
          <t>Efectivo</t>
        </is>
      </c>
      <c r="D6" t="inlineStr">
        <is>
          <t>Cancelado</t>
        </is>
      </c>
      <c r="E6" t="inlineStr">
        <is>
          <t>El Progreso</t>
        </is>
      </c>
    </row>
    <row r="7">
      <c r="A7" t="inlineStr">
        <is>
          <t>En persona</t>
        </is>
      </c>
      <c r="E7" t="inlineStr">
        <is>
          <t>Escuintla</t>
        </is>
      </c>
    </row>
    <row r="8">
      <c r="E8" t="inlineStr">
        <is>
          <t>Guatemala</t>
        </is>
      </c>
    </row>
    <row r="9">
      <c r="E9" t="inlineStr">
        <is>
          <t>Huehuetenango</t>
        </is>
      </c>
    </row>
    <row r="10">
      <c r="E10" t="inlineStr">
        <is>
          <t>Izabal</t>
        </is>
      </c>
    </row>
    <row r="11">
      <c r="E11" t="inlineStr">
        <is>
          <t>Jalapa</t>
        </is>
      </c>
    </row>
    <row r="12">
      <c r="E12" t="inlineStr">
        <is>
          <t>Jutiapa</t>
        </is>
      </c>
    </row>
    <row r="13">
      <c r="E13" t="inlineStr">
        <is>
          <t>Petén</t>
        </is>
      </c>
    </row>
    <row r="14">
      <c r="E14" t="inlineStr">
        <is>
          <t>Quetzaltenango</t>
        </is>
      </c>
    </row>
    <row r="15">
      <c r="E15" t="inlineStr">
        <is>
          <t>Quiché</t>
        </is>
      </c>
    </row>
    <row r="16">
      <c r="E16" t="inlineStr">
        <is>
          <t>Retalhuleu</t>
        </is>
      </c>
    </row>
    <row r="17">
      <c r="E17" t="inlineStr">
        <is>
          <t>Sacatepéquez</t>
        </is>
      </c>
    </row>
    <row r="18">
      <c r="E18" t="inlineStr">
        <is>
          <t>San Marcos</t>
        </is>
      </c>
    </row>
    <row r="19">
      <c r="E19" t="inlineStr">
        <is>
          <t>Santa Rosa</t>
        </is>
      </c>
    </row>
    <row r="20">
      <c r="E20" t="inlineStr">
        <is>
          <t>Sololá</t>
        </is>
      </c>
    </row>
    <row r="21">
      <c r="E21" t="inlineStr">
        <is>
          <t>Suchitepéquez</t>
        </is>
      </c>
    </row>
    <row r="22">
      <c r="E22" t="inlineStr">
        <is>
          <t>Totonicapán</t>
        </is>
      </c>
    </row>
    <row r="23">
      <c r="E23" t="inlineStr">
        <is>
          <t>Zacapa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VentaFacil (ventafacil.com.gt)</dc:creator>
  <dc:title xmlns:dc="http://purl.org/dc/elements/1.1/">Control de pedidos — VentaFacil</dc:title>
  <dcterms:created xmlns:dcterms="http://purl.org/dc/terms/" xmlns:xsi="http://www.w3.org/2001/XMLSchema-instance" xsi:type="dcterms:W3CDTF">2026-09-23T06:40:14Z</dcterms:created>
  <dcterms:modified xmlns:dcterms="http://purl.org/dc/terms/" xmlns:xsi="http://www.w3.org/2001/XMLSchema-instance" xsi:type="dcterms:W3CDTF">2026-09-23T06:40:14Z</dcterms:modified>
</cp:coreProperties>
</file>